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9900" activeTab="0"/>
  </bookViews>
  <sheets>
    <sheet name="MgN" sheetId="1" r:id="rId1"/>
  </sheets>
  <definedNames/>
  <calcPr fullCalcOnLoad="1"/>
</workbook>
</file>

<file path=xl/sharedStrings.xml><?xml version="1.0" encoding="utf-8"?>
<sst xmlns="http://schemas.openxmlformats.org/spreadsheetml/2006/main" count="171" uniqueCount="119">
  <si>
    <t>1. félév</t>
  </si>
  <si>
    <t>2. félév</t>
  </si>
  <si>
    <t>3. félév</t>
  </si>
  <si>
    <t>4. félév</t>
  </si>
  <si>
    <t>ea</t>
  </si>
  <si>
    <t>gy</t>
  </si>
  <si>
    <t>Munkaerő-piaci ismeretek</t>
  </si>
  <si>
    <t>Szakmai idegen nyelvi alapok</t>
  </si>
  <si>
    <t>Összesen</t>
  </si>
  <si>
    <t>Műszaki alapismeretek</t>
  </si>
  <si>
    <t>K</t>
  </si>
  <si>
    <t>Vezetési és munkaszervezési ismeretek</t>
  </si>
  <si>
    <t>Kémia</t>
  </si>
  <si>
    <t>Mezőgazdasági alapismeretek</t>
  </si>
  <si>
    <t xml:space="preserve">Genetika </t>
  </si>
  <si>
    <t>Gazdasági jogi ismeretek</t>
  </si>
  <si>
    <t>G</t>
  </si>
  <si>
    <t>Szakmai és pénzügyi információ feldolgozási alapismeretek</t>
  </si>
  <si>
    <t>Dr. Juhász Csilla</t>
  </si>
  <si>
    <t>Dr. Czellér Mária</t>
  </si>
  <si>
    <t>Novotniné Dr. Dankó Gabriella</t>
  </si>
  <si>
    <t>Dr. Komlósi István</t>
  </si>
  <si>
    <t>Dr. Andorkó Imre</t>
  </si>
  <si>
    <t>Dr. Bársony Péter</t>
  </si>
  <si>
    <t>Dr. Kutasy Erika</t>
  </si>
  <si>
    <t>Kulcskompetencia modul</t>
  </si>
  <si>
    <t>Képzési terület szerinti közös modul</t>
  </si>
  <si>
    <t>Képzési ág szerinti közös modul</t>
  </si>
  <si>
    <t>Szakmai törzsmodul</t>
  </si>
  <si>
    <t>Munkavédelem</t>
  </si>
  <si>
    <t>Növénytan</t>
  </si>
  <si>
    <t>Állattan</t>
  </si>
  <si>
    <t>Dr. Juhász Csaba</t>
  </si>
  <si>
    <t>Talajtani ismeretek</t>
  </si>
  <si>
    <t>Földműveléstan</t>
  </si>
  <si>
    <t>Takarmányozástan</t>
  </si>
  <si>
    <t>Gyógy- és fűszernövények termesztése</t>
  </si>
  <si>
    <t>Agrokémia</t>
  </si>
  <si>
    <t>Balláné Dr. Kovács Andrea</t>
  </si>
  <si>
    <t>Állatélettan</t>
  </si>
  <si>
    <t>Növényélettan</t>
  </si>
  <si>
    <t>Legelő- és gyepgazdálkodás</t>
  </si>
  <si>
    <t>Növényvédelem</t>
  </si>
  <si>
    <t>Növénytermesztés I.</t>
  </si>
  <si>
    <t>Növénytermesztés II.</t>
  </si>
  <si>
    <t>Állattenyésztés I.</t>
  </si>
  <si>
    <t>Állattenyésztés II.</t>
  </si>
  <si>
    <t>Tartástechnológia, higiénia, etológia</t>
  </si>
  <si>
    <t>Dr. Nagy Géza</t>
  </si>
  <si>
    <t>Dr. Czeglédi Levente</t>
  </si>
  <si>
    <t>Dr. Szabó András</t>
  </si>
  <si>
    <t>Szakmai gyakorlat</t>
  </si>
  <si>
    <t>Közgazdaságtan</t>
  </si>
  <si>
    <t>Üzemgazdaságtan</t>
  </si>
  <si>
    <t>Összesen képzés</t>
  </si>
  <si>
    <t>Agroökológia</t>
  </si>
  <si>
    <t>Dr. Buzás Ferenc Ede</t>
  </si>
  <si>
    <t>Dr. Dóka Lajos</t>
  </si>
  <si>
    <t>Dr. Pepó Pál</t>
  </si>
  <si>
    <t>Dr. Csajbók József</t>
  </si>
  <si>
    <t>Dr. Terjék László</t>
  </si>
  <si>
    <t>Dr. Vágó Imre</t>
  </si>
  <si>
    <t>Kommunikáció</t>
  </si>
  <si>
    <t>Mg. informatika</t>
  </si>
  <si>
    <t>Dr. Makleit Péter</t>
  </si>
  <si>
    <t>Dr. Bakó Mária</t>
  </si>
  <si>
    <t>Környezetgazdálkodás</t>
  </si>
  <si>
    <t>Dr. Várallyai László</t>
  </si>
  <si>
    <t>MTF7001</t>
  </si>
  <si>
    <t>MTF7002</t>
  </si>
  <si>
    <t>MTF7003</t>
  </si>
  <si>
    <t>MTF7004</t>
  </si>
  <si>
    <t>MTF7005</t>
  </si>
  <si>
    <t>MTF7006</t>
  </si>
  <si>
    <t>MTF7007</t>
  </si>
  <si>
    <t>MTFMG7001</t>
  </si>
  <si>
    <t>MTF7008</t>
  </si>
  <si>
    <t>MTFMG7002</t>
  </si>
  <si>
    <t>MTF7009</t>
  </si>
  <si>
    <t>MTFMG7003</t>
  </si>
  <si>
    <t>MTFMG7004</t>
  </si>
  <si>
    <t>MTFMG7005</t>
  </si>
  <si>
    <t>MTFMG7006</t>
  </si>
  <si>
    <t>MTFMG7007</t>
  </si>
  <si>
    <t>MTFMG7008</t>
  </si>
  <si>
    <t>MTFMG7009</t>
  </si>
  <si>
    <t>MTFMG7010</t>
  </si>
  <si>
    <t>MTFMG7011</t>
  </si>
  <si>
    <t>MTFMG7012</t>
  </si>
  <si>
    <t>MTF7010</t>
  </si>
  <si>
    <t>MTFMG7013</t>
  </si>
  <si>
    <t>MTFMG7014</t>
  </si>
  <si>
    <t>MTFMG7015</t>
  </si>
  <si>
    <t>MTFMG7016</t>
  </si>
  <si>
    <t>MTFMG7017</t>
  </si>
  <si>
    <t>MTFMG7018</t>
  </si>
  <si>
    <t>MTFMG7019</t>
  </si>
  <si>
    <t>MTF7GYAK</t>
  </si>
  <si>
    <t>nappali tagozat</t>
  </si>
  <si>
    <t>Tantárgy megnevezése</t>
  </si>
  <si>
    <t>Tárgykód</t>
  </si>
  <si>
    <t>Mezőgazdasági felsőoktatási szakképzés</t>
  </si>
  <si>
    <t>Tárgyfelelős oktató</t>
  </si>
  <si>
    <t>v</t>
  </si>
  <si>
    <t>kr</t>
  </si>
  <si>
    <t>MTFMG7020</t>
  </si>
  <si>
    <t>MTF7011</t>
  </si>
  <si>
    <t>MTF7012</t>
  </si>
  <si>
    <t>Dr. Kiss Zsuzsanna</t>
  </si>
  <si>
    <t>Dr. Kovács Szilvia</t>
  </si>
  <si>
    <t>Dr. Gyüre Péter</t>
  </si>
  <si>
    <t>Dr. Tarcali Gábor</t>
  </si>
  <si>
    <r>
      <t xml:space="preserve">560 
</t>
    </r>
    <r>
      <rPr>
        <sz val="6"/>
        <color indexed="8"/>
        <rFont val="Times New Roman"/>
        <family val="1"/>
      </rPr>
      <t>(féléves)</t>
    </r>
  </si>
  <si>
    <t>Dr. Kakuszi-Széles Adrienn</t>
  </si>
  <si>
    <t>Bauerné Dr. Gáthy Andrea</t>
  </si>
  <si>
    <t>Dr. Harsányi Endre</t>
  </si>
  <si>
    <t>Dr. Sándor Zsolt</t>
  </si>
  <si>
    <t>Szakfelelős: Dr. Kutasy Erika egyetemi docens</t>
  </si>
  <si>
    <t>2023. június 16.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</si>
</sst>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4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44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textRotation="90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10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66"/>
  <sheetViews>
    <sheetView tabSelected="1" zoomScalePageLayoutView="0" workbookViewId="0" topLeftCell="A1">
      <pane ySplit="8" topLeftCell="A9" activePane="bottomLeft" state="frozen"/>
      <selection pane="topLeft" activeCell="A6" sqref="A6"/>
      <selection pane="bottomLeft" activeCell="T5" sqref="T5"/>
    </sheetView>
  </sheetViews>
  <sheetFormatPr defaultColWidth="3.57421875" defaultRowHeight="15"/>
  <cols>
    <col min="1" max="1" width="11.140625" style="9" bestFit="1" customWidth="1"/>
    <col min="2" max="2" width="41.7109375" style="9" bestFit="1" customWidth="1"/>
    <col min="3" max="4" width="4.00390625" style="9" bestFit="1" customWidth="1"/>
    <col min="5" max="5" width="3.57421875" style="9" customWidth="1"/>
    <col min="6" max="6" width="4.140625" style="9" bestFit="1" customWidth="1"/>
    <col min="7" max="8" width="4.00390625" style="9" bestFit="1" customWidth="1"/>
    <col min="9" max="9" width="5.00390625" style="9" bestFit="1" customWidth="1"/>
    <col min="10" max="10" width="3.57421875" style="9" customWidth="1"/>
    <col min="11" max="12" width="4.00390625" style="9" bestFit="1" customWidth="1"/>
    <col min="13" max="13" width="3.57421875" style="9" customWidth="1"/>
    <col min="14" max="14" width="5.28125" style="9" customWidth="1"/>
    <col min="15" max="15" width="4.00390625" style="9" customWidth="1"/>
    <col min="16" max="16" width="5.00390625" style="9" bestFit="1" customWidth="1"/>
    <col min="17" max="18" width="3.57421875" style="9" customWidth="1"/>
    <col min="19" max="19" width="6.00390625" style="9" customWidth="1"/>
    <col min="20" max="20" width="39.57421875" style="9" bestFit="1" customWidth="1"/>
    <col min="21" max="21" width="4.8515625" style="9" customWidth="1"/>
    <col min="22" max="16384" width="3.57421875" style="9" customWidth="1"/>
  </cols>
  <sheetData>
    <row r="1" ht="12.75" customHeight="1"/>
    <row r="2" spans="2:19" s="45" customFormat="1" ht="15">
      <c r="B2" s="62" t="s">
        <v>101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s="45" customFormat="1" ht="15">
      <c r="B3" s="62" t="s">
        <v>98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s="45" customFormat="1" ht="15">
      <c r="A4" s="46" t="s">
        <v>117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20" s="45" customFormat="1" ht="20.25" customHeight="1"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 t="s">
        <v>118</v>
      </c>
    </row>
    <row r="6" spans="2:20" ht="12.75" customHeight="1">
      <c r="B6" s="60" t="s">
        <v>99</v>
      </c>
      <c r="C6" s="59" t="s">
        <v>0</v>
      </c>
      <c r="D6" s="59"/>
      <c r="E6" s="59"/>
      <c r="F6" s="59"/>
      <c r="G6" s="59" t="s">
        <v>1</v>
      </c>
      <c r="H6" s="59"/>
      <c r="I6" s="59"/>
      <c r="J6" s="59"/>
      <c r="K6" s="59" t="s">
        <v>2</v>
      </c>
      <c r="L6" s="59"/>
      <c r="M6" s="59"/>
      <c r="N6" s="59"/>
      <c r="O6" s="59" t="s">
        <v>3</v>
      </c>
      <c r="P6" s="59"/>
      <c r="Q6" s="59"/>
      <c r="R6" s="59"/>
      <c r="S6" s="55"/>
      <c r="T6" s="56" t="s">
        <v>102</v>
      </c>
    </row>
    <row r="7" spans="2:20" ht="12.75" customHeight="1">
      <c r="B7" s="60"/>
      <c r="C7" s="59">
        <v>14</v>
      </c>
      <c r="D7" s="59"/>
      <c r="E7" s="59"/>
      <c r="F7" s="59"/>
      <c r="G7" s="59">
        <v>14</v>
      </c>
      <c r="H7" s="59"/>
      <c r="I7" s="59"/>
      <c r="J7" s="59"/>
      <c r="K7" s="59">
        <v>14</v>
      </c>
      <c r="L7" s="59"/>
      <c r="M7" s="59"/>
      <c r="N7" s="59"/>
      <c r="O7" s="59">
        <v>14</v>
      </c>
      <c r="P7" s="59"/>
      <c r="Q7" s="59"/>
      <c r="R7" s="59"/>
      <c r="S7" s="55"/>
      <c r="T7" s="57"/>
    </row>
    <row r="8" spans="2:24" ht="12.75" customHeight="1">
      <c r="B8" s="61"/>
      <c r="C8" s="51" t="s">
        <v>4</v>
      </c>
      <c r="D8" s="51" t="s">
        <v>5</v>
      </c>
      <c r="E8" s="51" t="s">
        <v>103</v>
      </c>
      <c r="F8" s="51" t="s">
        <v>104</v>
      </c>
      <c r="G8" s="51" t="s">
        <v>4</v>
      </c>
      <c r="H8" s="51" t="s">
        <v>5</v>
      </c>
      <c r="I8" s="51" t="s">
        <v>103</v>
      </c>
      <c r="J8" s="51" t="s">
        <v>104</v>
      </c>
      <c r="K8" s="51" t="s">
        <v>4</v>
      </c>
      <c r="L8" s="51" t="s">
        <v>5</v>
      </c>
      <c r="M8" s="51" t="s">
        <v>103</v>
      </c>
      <c r="N8" s="51" t="s">
        <v>104</v>
      </c>
      <c r="O8" s="51" t="s">
        <v>4</v>
      </c>
      <c r="P8" s="51" t="s">
        <v>5</v>
      </c>
      <c r="Q8" s="51" t="s">
        <v>103</v>
      </c>
      <c r="R8" s="51" t="s">
        <v>104</v>
      </c>
      <c r="S8" s="55"/>
      <c r="T8" s="58"/>
      <c r="U8" s="8"/>
      <c r="V8" s="43"/>
      <c r="W8" s="1"/>
      <c r="X8" s="1"/>
    </row>
    <row r="9" spans="1:20" ht="12.75" customHeight="1">
      <c r="A9" s="11" t="s">
        <v>100</v>
      </c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12"/>
    </row>
    <row r="10" spans="1:24" ht="12.75">
      <c r="A10" s="12" t="s">
        <v>68</v>
      </c>
      <c r="B10" s="14" t="s">
        <v>62</v>
      </c>
      <c r="C10" s="13">
        <v>2</v>
      </c>
      <c r="D10" s="13">
        <v>0</v>
      </c>
      <c r="E10" s="13" t="s">
        <v>10</v>
      </c>
      <c r="F10" s="13">
        <v>3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3">
        <f>+F10+J10+N10+R10</f>
        <v>3</v>
      </c>
      <c r="T10" s="12" t="s">
        <v>18</v>
      </c>
      <c r="U10" s="1"/>
      <c r="V10" s="1"/>
      <c r="W10" s="1"/>
      <c r="X10" s="1"/>
    </row>
    <row r="11" spans="1:24" ht="25.5">
      <c r="A11" s="12" t="s">
        <v>69</v>
      </c>
      <c r="B11" s="14" t="s">
        <v>17</v>
      </c>
      <c r="C11" s="13">
        <v>2</v>
      </c>
      <c r="D11" s="18">
        <v>1</v>
      </c>
      <c r="E11" s="18" t="s">
        <v>16</v>
      </c>
      <c r="F11" s="13">
        <v>3</v>
      </c>
      <c r="G11" s="13"/>
      <c r="H11" s="13"/>
      <c r="I11" s="13"/>
      <c r="J11" s="13"/>
      <c r="K11" s="15"/>
      <c r="L11" s="15"/>
      <c r="M11" s="15"/>
      <c r="N11" s="15"/>
      <c r="O11" s="15"/>
      <c r="P11" s="15"/>
      <c r="Q11" s="15"/>
      <c r="R11" s="15"/>
      <c r="S11" s="13">
        <f>+F11+J11+N11+R11</f>
        <v>3</v>
      </c>
      <c r="T11" s="12" t="s">
        <v>65</v>
      </c>
      <c r="U11" s="29"/>
      <c r="V11" s="1"/>
      <c r="W11" s="1"/>
      <c r="X11" s="1"/>
    </row>
    <row r="12" spans="1:24" ht="12.75">
      <c r="A12" s="12" t="s">
        <v>70</v>
      </c>
      <c r="B12" s="14" t="s">
        <v>6</v>
      </c>
      <c r="C12" s="13">
        <v>2</v>
      </c>
      <c r="D12" s="13">
        <v>0</v>
      </c>
      <c r="E12" s="13" t="s">
        <v>16</v>
      </c>
      <c r="F12" s="13">
        <v>3</v>
      </c>
      <c r="G12" s="13"/>
      <c r="H12" s="13"/>
      <c r="I12" s="13"/>
      <c r="J12" s="13"/>
      <c r="K12" s="15"/>
      <c r="L12" s="15"/>
      <c r="M12" s="15"/>
      <c r="N12" s="15"/>
      <c r="O12" s="15"/>
      <c r="P12" s="15"/>
      <c r="Q12" s="15"/>
      <c r="R12" s="15"/>
      <c r="S12" s="13">
        <f>+F12+J12+N12+R12</f>
        <v>3</v>
      </c>
      <c r="T12" s="12" t="s">
        <v>108</v>
      </c>
      <c r="U12" s="29"/>
      <c r="V12" s="1"/>
      <c r="W12" s="1"/>
      <c r="X12" s="1"/>
    </row>
    <row r="13" spans="1:24" ht="12.75">
      <c r="A13" s="12" t="s">
        <v>71</v>
      </c>
      <c r="B13" s="3" t="s">
        <v>7</v>
      </c>
      <c r="C13" s="2">
        <v>2</v>
      </c>
      <c r="D13" s="2">
        <v>0</v>
      </c>
      <c r="E13" s="2" t="s">
        <v>10</v>
      </c>
      <c r="F13" s="2">
        <v>3</v>
      </c>
      <c r="G13" s="13"/>
      <c r="H13" s="13"/>
      <c r="I13" s="13"/>
      <c r="J13" s="13"/>
      <c r="K13" s="15"/>
      <c r="L13" s="15"/>
      <c r="M13" s="15"/>
      <c r="N13" s="15"/>
      <c r="O13" s="15"/>
      <c r="P13" s="15"/>
      <c r="Q13" s="15"/>
      <c r="R13" s="15"/>
      <c r="S13" s="13">
        <f>+F13+J13+N13+R13</f>
        <v>3</v>
      </c>
      <c r="T13" s="12" t="s">
        <v>19</v>
      </c>
      <c r="U13" s="29"/>
      <c r="V13" s="1"/>
      <c r="W13" s="1"/>
      <c r="X13" s="1"/>
    </row>
    <row r="14" spans="1:20" ht="12.75">
      <c r="A14" s="12"/>
      <c r="B14" s="20" t="s">
        <v>8</v>
      </c>
      <c r="C14" s="10">
        <f>SUM(C10:C13)</f>
        <v>8</v>
      </c>
      <c r="D14" s="10">
        <f>SUM(D10:D13)</f>
        <v>1</v>
      </c>
      <c r="E14" s="13"/>
      <c r="F14" s="10">
        <f>SUM(F10:F13)</f>
        <v>12</v>
      </c>
      <c r="G14" s="10">
        <f>SUM(G10:G13)*15</f>
        <v>0</v>
      </c>
      <c r="H14" s="10">
        <f>SUM(H10:H13)*15</f>
        <v>0</v>
      </c>
      <c r="I14" s="13"/>
      <c r="J14" s="10">
        <f>SUM(J10:J13)</f>
        <v>0</v>
      </c>
      <c r="K14" s="10">
        <f>SUM(K10:K13)*15</f>
        <v>0</v>
      </c>
      <c r="L14" s="10">
        <f>SUM(L10:L13)*15</f>
        <v>0</v>
      </c>
      <c r="M14" s="13"/>
      <c r="N14" s="10">
        <f>SUM(N10:N13)</f>
        <v>0</v>
      </c>
      <c r="O14" s="10">
        <f>SUM(O10:O13)*15</f>
        <v>0</v>
      </c>
      <c r="P14" s="10">
        <f>SUM(P10:P13)*15</f>
        <v>0</v>
      </c>
      <c r="Q14" s="13"/>
      <c r="R14" s="10">
        <f>SUM(R10:R13)</f>
        <v>0</v>
      </c>
      <c r="S14" s="10">
        <f>SUM(S10:S13)</f>
        <v>12</v>
      </c>
      <c r="T14" s="12"/>
    </row>
    <row r="15" spans="1:20" ht="12.75">
      <c r="A15" s="12"/>
      <c r="B15" s="52" t="s">
        <v>26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12"/>
    </row>
    <row r="16" spans="1:24" s="33" customFormat="1" ht="12.75">
      <c r="A16" s="12" t="s">
        <v>72</v>
      </c>
      <c r="B16" s="22" t="s">
        <v>9</v>
      </c>
      <c r="C16" s="18"/>
      <c r="D16" s="18"/>
      <c r="E16" s="18"/>
      <c r="F16" s="18"/>
      <c r="G16" s="18">
        <v>2</v>
      </c>
      <c r="H16" s="18">
        <v>1</v>
      </c>
      <c r="I16" s="18" t="s">
        <v>10</v>
      </c>
      <c r="J16" s="18">
        <v>3</v>
      </c>
      <c r="K16" s="18"/>
      <c r="L16" s="18"/>
      <c r="M16" s="18"/>
      <c r="N16" s="18"/>
      <c r="O16" s="18"/>
      <c r="P16" s="18"/>
      <c r="Q16" s="18"/>
      <c r="R16" s="18"/>
      <c r="S16" s="18">
        <f>+F16+J16+N16+R16</f>
        <v>3</v>
      </c>
      <c r="T16" s="34" t="s">
        <v>115</v>
      </c>
      <c r="U16" s="29"/>
      <c r="V16" s="29"/>
      <c r="W16" s="29"/>
      <c r="X16" s="29"/>
    </row>
    <row r="17" spans="1:24" s="33" customFormat="1" ht="12.75">
      <c r="A17" s="12" t="s">
        <v>73</v>
      </c>
      <c r="B17" s="30" t="s">
        <v>52</v>
      </c>
      <c r="C17" s="18">
        <v>2</v>
      </c>
      <c r="D17" s="18">
        <v>0</v>
      </c>
      <c r="E17" s="18" t="s">
        <v>10</v>
      </c>
      <c r="F17" s="18">
        <v>3</v>
      </c>
      <c r="G17" s="18"/>
      <c r="H17" s="18"/>
      <c r="I17" s="18"/>
      <c r="J17" s="18"/>
      <c r="K17" s="18"/>
      <c r="L17" s="18"/>
      <c r="M17" s="18"/>
      <c r="N17" s="18"/>
      <c r="O17" s="35"/>
      <c r="P17" s="35"/>
      <c r="Q17" s="35"/>
      <c r="R17" s="35"/>
      <c r="S17" s="18">
        <f>+F17+J17+N17+R17</f>
        <v>3</v>
      </c>
      <c r="T17" s="44" t="s">
        <v>114</v>
      </c>
      <c r="U17" s="29"/>
      <c r="V17" s="29"/>
      <c r="W17" s="29"/>
      <c r="X17" s="29"/>
    </row>
    <row r="18" spans="1:24" s="33" customFormat="1" ht="12.75">
      <c r="A18" s="12" t="s">
        <v>74</v>
      </c>
      <c r="B18" s="22" t="s">
        <v>11</v>
      </c>
      <c r="C18" s="18"/>
      <c r="D18" s="18"/>
      <c r="E18" s="18"/>
      <c r="F18" s="18"/>
      <c r="G18" s="18"/>
      <c r="H18" s="18"/>
      <c r="I18" s="18"/>
      <c r="J18" s="18"/>
      <c r="K18" s="18">
        <v>2</v>
      </c>
      <c r="L18" s="18">
        <v>0</v>
      </c>
      <c r="M18" s="18" t="s">
        <v>10</v>
      </c>
      <c r="N18" s="18">
        <v>3</v>
      </c>
      <c r="O18" s="35"/>
      <c r="P18" s="35"/>
      <c r="Q18" s="35"/>
      <c r="R18" s="35"/>
      <c r="S18" s="18">
        <f>+F18+J18+N18+R18</f>
        <v>3</v>
      </c>
      <c r="T18" s="38" t="s">
        <v>32</v>
      </c>
      <c r="U18" s="29"/>
      <c r="V18" s="29"/>
      <c r="W18" s="29"/>
      <c r="X18" s="29"/>
    </row>
    <row r="19" spans="1:24" ht="12.75">
      <c r="A19" s="12" t="s">
        <v>75</v>
      </c>
      <c r="B19" s="22" t="s">
        <v>12</v>
      </c>
      <c r="C19" s="18">
        <v>2</v>
      </c>
      <c r="D19" s="18">
        <v>1</v>
      </c>
      <c r="E19" s="18" t="s">
        <v>10</v>
      </c>
      <c r="F19" s="18"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5"/>
      <c r="R19" s="13"/>
      <c r="S19" s="13">
        <f>+F19+J19+N19+R19</f>
        <v>2</v>
      </c>
      <c r="T19" s="12" t="s">
        <v>61</v>
      </c>
      <c r="U19" s="1"/>
      <c r="V19" s="1"/>
      <c r="W19" s="1"/>
      <c r="X19" s="1"/>
    </row>
    <row r="20" spans="1:20" ht="12.75">
      <c r="A20" s="12"/>
      <c r="B20" s="20" t="s">
        <v>8</v>
      </c>
      <c r="C20" s="10">
        <f>SUM(C16:C19)</f>
        <v>4</v>
      </c>
      <c r="D20" s="10">
        <f>SUM(D16:D19)</f>
        <v>1</v>
      </c>
      <c r="E20" s="13"/>
      <c r="F20" s="10">
        <f>SUM(F16:F19)</f>
        <v>5</v>
      </c>
      <c r="G20" s="10">
        <f>SUM(G16:G19)</f>
        <v>2</v>
      </c>
      <c r="H20" s="10">
        <f>SUM(H16:H19)</f>
        <v>1</v>
      </c>
      <c r="I20" s="13"/>
      <c r="J20" s="10">
        <f>SUM(J16:J19)</f>
        <v>3</v>
      </c>
      <c r="K20" s="10">
        <f>SUM(K16:K19)</f>
        <v>2</v>
      </c>
      <c r="L20" s="10">
        <f>SUM(L16:L19)</f>
        <v>0</v>
      </c>
      <c r="M20" s="13"/>
      <c r="N20" s="10">
        <f>SUM(N16:N19)</f>
        <v>3</v>
      </c>
      <c r="O20" s="10">
        <f>SUM(O16:O19)</f>
        <v>0</v>
      </c>
      <c r="P20" s="10">
        <f>SUM(P16:P19)</f>
        <v>0</v>
      </c>
      <c r="Q20" s="13"/>
      <c r="R20" s="10">
        <f>SUM(R16:R19)</f>
        <v>0</v>
      </c>
      <c r="S20" s="10">
        <f>SUM(S16:S19)</f>
        <v>11</v>
      </c>
      <c r="T20" s="12"/>
    </row>
    <row r="21" spans="1:20" ht="12.75">
      <c r="A21" s="12"/>
      <c r="B21" s="52" t="s">
        <v>27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12"/>
    </row>
    <row r="22" spans="1:24" ht="12.75">
      <c r="A22" s="12" t="s">
        <v>76</v>
      </c>
      <c r="B22" s="14" t="s">
        <v>13</v>
      </c>
      <c r="C22" s="13">
        <v>2</v>
      </c>
      <c r="D22" s="13">
        <v>1</v>
      </c>
      <c r="E22" s="13" t="s">
        <v>16</v>
      </c>
      <c r="F22" s="13">
        <v>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f>+F22+J22+N22+R22</f>
        <v>3</v>
      </c>
      <c r="T22" s="12" t="s">
        <v>50</v>
      </c>
      <c r="U22" s="1"/>
      <c r="V22" s="1"/>
      <c r="W22" s="1"/>
      <c r="X22" s="1"/>
    </row>
    <row r="23" spans="1:21" ht="12.75">
      <c r="A23" s="12" t="s">
        <v>77</v>
      </c>
      <c r="B23" s="14" t="s">
        <v>14</v>
      </c>
      <c r="C23" s="13"/>
      <c r="D23" s="13"/>
      <c r="E23" s="13"/>
      <c r="F23" s="13"/>
      <c r="G23" s="13">
        <v>2</v>
      </c>
      <c r="H23" s="13">
        <v>0</v>
      </c>
      <c r="I23" s="31" t="s">
        <v>16</v>
      </c>
      <c r="J23" s="13">
        <v>2</v>
      </c>
      <c r="K23" s="13"/>
      <c r="L23" s="13"/>
      <c r="M23" s="13"/>
      <c r="N23" s="13"/>
      <c r="O23" s="13"/>
      <c r="P23" s="13"/>
      <c r="Q23" s="13"/>
      <c r="R23" s="13"/>
      <c r="S23" s="13">
        <f>+F23+J23+N23+R23</f>
        <v>2</v>
      </c>
      <c r="T23" s="34" t="s">
        <v>58</v>
      </c>
      <c r="U23" s="19"/>
    </row>
    <row r="24" spans="1:20" ht="12.75">
      <c r="A24" s="12" t="s">
        <v>78</v>
      </c>
      <c r="B24" s="14" t="s">
        <v>15</v>
      </c>
      <c r="C24" s="21"/>
      <c r="D24" s="21"/>
      <c r="E24" s="13"/>
      <c r="F24" s="21"/>
      <c r="G24" s="18">
        <v>2</v>
      </c>
      <c r="H24" s="18">
        <v>0</v>
      </c>
      <c r="I24" s="31" t="s">
        <v>10</v>
      </c>
      <c r="J24" s="18">
        <v>3</v>
      </c>
      <c r="K24" s="13"/>
      <c r="L24" s="13"/>
      <c r="M24" s="13"/>
      <c r="N24" s="13"/>
      <c r="O24" s="13"/>
      <c r="P24" s="13"/>
      <c r="Q24" s="13"/>
      <c r="R24" s="13"/>
      <c r="S24" s="13">
        <f>+F24+J24+N24+R24</f>
        <v>3</v>
      </c>
      <c r="T24" s="12" t="s">
        <v>22</v>
      </c>
    </row>
    <row r="25" spans="1:21" ht="12.75">
      <c r="A25" s="12" t="s">
        <v>79</v>
      </c>
      <c r="B25" s="14" t="s">
        <v>63</v>
      </c>
      <c r="C25" s="21">
        <v>0</v>
      </c>
      <c r="D25" s="21">
        <v>2</v>
      </c>
      <c r="E25" s="13" t="s">
        <v>16</v>
      </c>
      <c r="F25" s="21">
        <v>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f>+F25+J25+N25+R25</f>
        <v>2</v>
      </c>
      <c r="T25" s="12" t="s">
        <v>67</v>
      </c>
      <c r="U25" s="19"/>
    </row>
    <row r="26" spans="1:20" ht="12.75">
      <c r="A26" s="12"/>
      <c r="B26" s="20" t="s">
        <v>8</v>
      </c>
      <c r="C26" s="10">
        <f>SUM(C22:C25)</f>
        <v>2</v>
      </c>
      <c r="D26" s="10">
        <f>SUM(D22:D25)</f>
        <v>3</v>
      </c>
      <c r="E26" s="13"/>
      <c r="F26" s="10">
        <f>SUM(F22:F25)</f>
        <v>5</v>
      </c>
      <c r="G26" s="10">
        <f>SUM(G22:G25)</f>
        <v>4</v>
      </c>
      <c r="H26" s="10">
        <f>SUM(H22:H25)</f>
        <v>0</v>
      </c>
      <c r="I26" s="13"/>
      <c r="J26" s="10">
        <f>SUM(J22:J25)</f>
        <v>5</v>
      </c>
      <c r="K26" s="10">
        <f>SUM(K22:K25)*15</f>
        <v>0</v>
      </c>
      <c r="L26" s="10">
        <f>SUM(L22:L25)*15</f>
        <v>0</v>
      </c>
      <c r="M26" s="13"/>
      <c r="N26" s="10">
        <f>SUM(N22:N25)</f>
        <v>0</v>
      </c>
      <c r="O26" s="10">
        <f>SUM(O22:O25)*15</f>
        <v>0</v>
      </c>
      <c r="P26" s="10">
        <f>SUM(P22:P25)*15</f>
        <v>0</v>
      </c>
      <c r="Q26" s="13"/>
      <c r="R26" s="10">
        <f>SUM(R22:R25)</f>
        <v>0</v>
      </c>
      <c r="S26" s="10">
        <f>SUM(S22:S25)</f>
        <v>10</v>
      </c>
      <c r="T26" s="12"/>
    </row>
    <row r="27" spans="1:20" ht="12.75">
      <c r="A27" s="12"/>
      <c r="B27" s="52" t="s">
        <v>28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12"/>
    </row>
    <row r="28" spans="1:21" s="23" customFormat="1" ht="12.75">
      <c r="A28" s="12" t="s">
        <v>80</v>
      </c>
      <c r="B28" s="22" t="s">
        <v>29</v>
      </c>
      <c r="C28" s="18">
        <v>2</v>
      </c>
      <c r="D28" s="18">
        <v>0</v>
      </c>
      <c r="E28" s="18" t="s">
        <v>10</v>
      </c>
      <c r="F28" s="18"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 aca="true" t="shared" si="0" ref="S28:S47">+F28+J28+N28+R28</f>
        <v>2</v>
      </c>
      <c r="T28" s="35" t="s">
        <v>60</v>
      </c>
      <c r="U28" s="33"/>
    </row>
    <row r="29" spans="1:21" s="23" customFormat="1" ht="12.75">
      <c r="A29" s="12" t="s">
        <v>81</v>
      </c>
      <c r="B29" s="22" t="s">
        <v>30</v>
      </c>
      <c r="C29" s="18">
        <v>3</v>
      </c>
      <c r="D29" s="18">
        <v>0</v>
      </c>
      <c r="E29" s="18" t="s">
        <v>10</v>
      </c>
      <c r="F29" s="18">
        <v>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f t="shared" si="0"/>
        <v>3</v>
      </c>
      <c r="T29" s="35" t="s">
        <v>109</v>
      </c>
      <c r="U29" s="24"/>
    </row>
    <row r="30" spans="1:22" s="24" customFormat="1" ht="12.75">
      <c r="A30" s="12" t="s">
        <v>82</v>
      </c>
      <c r="B30" s="22" t="s">
        <v>31</v>
      </c>
      <c r="C30" s="18">
        <v>3</v>
      </c>
      <c r="D30" s="18">
        <v>0</v>
      </c>
      <c r="E30" s="18" t="s">
        <v>10</v>
      </c>
      <c r="F30" s="18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f t="shared" si="0"/>
        <v>3</v>
      </c>
      <c r="T30" s="35" t="s">
        <v>110</v>
      </c>
      <c r="V30" s="32"/>
    </row>
    <row r="31" spans="1:21" s="23" customFormat="1" ht="12.75">
      <c r="A31" s="12" t="s">
        <v>83</v>
      </c>
      <c r="B31" s="22" t="s">
        <v>55</v>
      </c>
      <c r="C31" s="18"/>
      <c r="D31" s="18"/>
      <c r="E31" s="18"/>
      <c r="F31" s="18"/>
      <c r="G31" s="18"/>
      <c r="H31" s="18"/>
      <c r="I31" s="18"/>
      <c r="J31" s="18"/>
      <c r="K31" s="18">
        <v>2</v>
      </c>
      <c r="L31" s="18">
        <v>0</v>
      </c>
      <c r="M31" s="18" t="s">
        <v>16</v>
      </c>
      <c r="N31" s="18">
        <v>3</v>
      </c>
      <c r="O31" s="18"/>
      <c r="P31" s="18"/>
      <c r="Q31" s="18"/>
      <c r="R31" s="18"/>
      <c r="S31" s="18">
        <f t="shared" si="0"/>
        <v>3</v>
      </c>
      <c r="T31" s="35" t="s">
        <v>50</v>
      </c>
      <c r="U31" s="24"/>
    </row>
    <row r="32" spans="1:21" s="23" customFormat="1" ht="12.75">
      <c r="A32" s="12" t="s">
        <v>84</v>
      </c>
      <c r="B32" s="14" t="s">
        <v>66</v>
      </c>
      <c r="C32" s="13"/>
      <c r="D32" s="13"/>
      <c r="E32" s="13"/>
      <c r="F32" s="13"/>
      <c r="G32" s="13">
        <v>2</v>
      </c>
      <c r="H32" s="13">
        <v>0</v>
      </c>
      <c r="I32" s="13" t="s">
        <v>10</v>
      </c>
      <c r="J32" s="18">
        <v>3</v>
      </c>
      <c r="K32" s="13"/>
      <c r="L32" s="13"/>
      <c r="M32" s="13"/>
      <c r="N32" s="13"/>
      <c r="O32" s="13"/>
      <c r="P32" s="13"/>
      <c r="Q32" s="13"/>
      <c r="R32" s="13"/>
      <c r="S32" s="13">
        <f t="shared" si="0"/>
        <v>3</v>
      </c>
      <c r="T32" s="15" t="s">
        <v>32</v>
      </c>
      <c r="U32" s="24"/>
    </row>
    <row r="33" spans="1:21" s="23" customFormat="1" ht="12.75">
      <c r="A33" s="12" t="s">
        <v>85</v>
      </c>
      <c r="B33" s="14" t="s">
        <v>33</v>
      </c>
      <c r="C33" s="13"/>
      <c r="D33" s="13"/>
      <c r="E33" s="13"/>
      <c r="F33" s="13"/>
      <c r="G33" s="13">
        <v>3</v>
      </c>
      <c r="H33" s="13">
        <v>0</v>
      </c>
      <c r="I33" s="13" t="s">
        <v>10</v>
      </c>
      <c r="J33" s="13">
        <v>3</v>
      </c>
      <c r="K33" s="13"/>
      <c r="L33" s="13"/>
      <c r="M33" s="13"/>
      <c r="N33" s="13"/>
      <c r="O33" s="13"/>
      <c r="P33" s="13"/>
      <c r="Q33" s="13"/>
      <c r="R33" s="13"/>
      <c r="S33" s="13">
        <f t="shared" si="0"/>
        <v>3</v>
      </c>
      <c r="T33" s="15" t="s">
        <v>116</v>
      </c>
      <c r="U33" s="24"/>
    </row>
    <row r="34" spans="1:21" s="23" customFormat="1" ht="12.75">
      <c r="A34" s="12" t="s">
        <v>86</v>
      </c>
      <c r="B34" s="14" t="s">
        <v>34</v>
      </c>
      <c r="C34" s="13"/>
      <c r="D34" s="13"/>
      <c r="E34" s="13"/>
      <c r="F34" s="13"/>
      <c r="G34" s="13">
        <v>3</v>
      </c>
      <c r="H34" s="13">
        <v>0</v>
      </c>
      <c r="I34" s="13" t="s">
        <v>10</v>
      </c>
      <c r="J34" s="13">
        <v>3</v>
      </c>
      <c r="K34" s="13"/>
      <c r="L34" s="13"/>
      <c r="M34" s="13"/>
      <c r="N34" s="13"/>
      <c r="O34" s="13"/>
      <c r="P34" s="13"/>
      <c r="Q34" s="13"/>
      <c r="R34" s="13"/>
      <c r="S34" s="13">
        <f t="shared" si="0"/>
        <v>3</v>
      </c>
      <c r="T34" s="15" t="s">
        <v>113</v>
      </c>
      <c r="U34" s="24"/>
    </row>
    <row r="35" spans="1:20" s="23" customFormat="1" ht="12.75">
      <c r="A35" s="12" t="s">
        <v>105</v>
      </c>
      <c r="B35" s="14" t="s">
        <v>35</v>
      </c>
      <c r="C35" s="13"/>
      <c r="D35" s="13"/>
      <c r="E35" s="13"/>
      <c r="F35" s="13"/>
      <c r="G35" s="13"/>
      <c r="H35" s="13"/>
      <c r="I35" s="13"/>
      <c r="J35" s="13"/>
      <c r="K35" s="13">
        <v>3</v>
      </c>
      <c r="L35" s="13">
        <v>0</v>
      </c>
      <c r="M35" s="13" t="s">
        <v>10</v>
      </c>
      <c r="N35" s="13">
        <v>3</v>
      </c>
      <c r="O35" s="13"/>
      <c r="P35" s="13"/>
      <c r="Q35" s="13"/>
      <c r="R35" s="13"/>
      <c r="S35" s="13">
        <f t="shared" si="0"/>
        <v>3</v>
      </c>
      <c r="T35" s="15" t="s">
        <v>23</v>
      </c>
    </row>
    <row r="36" spans="1:21" s="23" customFormat="1" ht="12.75">
      <c r="A36" s="12" t="s">
        <v>87</v>
      </c>
      <c r="B36" s="14" t="s">
        <v>36</v>
      </c>
      <c r="C36" s="13"/>
      <c r="D36" s="13"/>
      <c r="E36" s="13"/>
      <c r="F36" s="13"/>
      <c r="G36" s="13"/>
      <c r="H36" s="13"/>
      <c r="I36" s="13"/>
      <c r="J36" s="13"/>
      <c r="K36" s="13">
        <v>3</v>
      </c>
      <c r="L36" s="13">
        <v>0</v>
      </c>
      <c r="M36" s="13" t="s">
        <v>10</v>
      </c>
      <c r="N36" s="13">
        <v>3</v>
      </c>
      <c r="O36" s="13"/>
      <c r="P36" s="13"/>
      <c r="Q36" s="13"/>
      <c r="R36" s="13"/>
      <c r="S36" s="13">
        <f t="shared" si="0"/>
        <v>3</v>
      </c>
      <c r="T36" s="15" t="s">
        <v>24</v>
      </c>
      <c r="U36" s="24"/>
    </row>
    <row r="37" spans="1:21" s="23" customFormat="1" ht="12.75">
      <c r="A37" s="12" t="s">
        <v>88</v>
      </c>
      <c r="B37" s="14" t="s">
        <v>37</v>
      </c>
      <c r="C37" s="13"/>
      <c r="D37" s="13"/>
      <c r="E37" s="13"/>
      <c r="F37" s="13"/>
      <c r="G37" s="13">
        <v>2</v>
      </c>
      <c r="H37" s="13">
        <v>1</v>
      </c>
      <c r="I37" s="13" t="s">
        <v>10</v>
      </c>
      <c r="J37" s="13">
        <v>3</v>
      </c>
      <c r="K37" s="13"/>
      <c r="L37" s="13"/>
      <c r="M37" s="13"/>
      <c r="N37" s="13"/>
      <c r="O37" s="13"/>
      <c r="P37" s="13"/>
      <c r="Q37" s="13"/>
      <c r="R37" s="13"/>
      <c r="S37" s="13">
        <f t="shared" si="0"/>
        <v>3</v>
      </c>
      <c r="T37" s="15" t="s">
        <v>38</v>
      </c>
      <c r="U37" s="24"/>
    </row>
    <row r="38" spans="1:20" ht="12.75">
      <c r="A38" s="12" t="s">
        <v>89</v>
      </c>
      <c r="B38" s="7" t="s">
        <v>39</v>
      </c>
      <c r="C38" s="13"/>
      <c r="D38" s="13"/>
      <c r="E38" s="17"/>
      <c r="F38" s="13"/>
      <c r="G38" s="21">
        <v>2</v>
      </c>
      <c r="H38" s="21">
        <v>1</v>
      </c>
      <c r="I38" s="21" t="s">
        <v>16</v>
      </c>
      <c r="J38" s="21">
        <v>3</v>
      </c>
      <c r="K38" s="21"/>
      <c r="L38" s="21"/>
      <c r="M38" s="21"/>
      <c r="N38" s="21"/>
      <c r="O38" s="13"/>
      <c r="P38" s="13"/>
      <c r="Q38" s="13"/>
      <c r="R38" s="13"/>
      <c r="S38" s="13">
        <f t="shared" si="0"/>
        <v>3</v>
      </c>
      <c r="T38" s="12" t="s">
        <v>20</v>
      </c>
    </row>
    <row r="39" spans="1:20" ht="12.75">
      <c r="A39" s="12" t="s">
        <v>90</v>
      </c>
      <c r="B39" s="7" t="s">
        <v>40</v>
      </c>
      <c r="C39" s="13"/>
      <c r="D39" s="13"/>
      <c r="E39" s="18"/>
      <c r="F39" s="13"/>
      <c r="G39" s="21">
        <v>2</v>
      </c>
      <c r="H39" s="21">
        <v>1</v>
      </c>
      <c r="I39" s="21" t="s">
        <v>10</v>
      </c>
      <c r="J39" s="21">
        <v>3</v>
      </c>
      <c r="K39" s="13"/>
      <c r="L39" s="13"/>
      <c r="M39" s="18"/>
      <c r="N39" s="13"/>
      <c r="O39" s="13"/>
      <c r="P39" s="13"/>
      <c r="Q39" s="18"/>
      <c r="R39" s="13"/>
      <c r="S39" s="13">
        <f t="shared" si="0"/>
        <v>3</v>
      </c>
      <c r="T39" s="12" t="s">
        <v>64</v>
      </c>
    </row>
    <row r="40" spans="1:21" ht="12.75">
      <c r="A40" s="35" t="s">
        <v>107</v>
      </c>
      <c r="B40" s="7" t="s">
        <v>41</v>
      </c>
      <c r="C40" s="25"/>
      <c r="D40" s="13"/>
      <c r="E40" s="13"/>
      <c r="F40" s="13"/>
      <c r="G40" s="13"/>
      <c r="H40" s="13"/>
      <c r="I40" s="13"/>
      <c r="J40" s="13"/>
      <c r="K40" s="13">
        <v>0</v>
      </c>
      <c r="L40" s="13">
        <v>1</v>
      </c>
      <c r="M40" s="18" t="s">
        <v>16</v>
      </c>
      <c r="N40" s="13">
        <v>2</v>
      </c>
      <c r="O40" s="13"/>
      <c r="P40" s="13"/>
      <c r="Q40" s="18"/>
      <c r="R40" s="13"/>
      <c r="S40" s="13">
        <f t="shared" si="0"/>
        <v>2</v>
      </c>
      <c r="T40" s="34" t="s">
        <v>48</v>
      </c>
      <c r="U40" s="24"/>
    </row>
    <row r="41" spans="1:21" ht="12.75">
      <c r="A41" s="12" t="s">
        <v>91</v>
      </c>
      <c r="B41" s="7" t="s">
        <v>42</v>
      </c>
      <c r="C41" s="25"/>
      <c r="D41" s="13"/>
      <c r="E41" s="13"/>
      <c r="F41" s="13"/>
      <c r="G41" s="13"/>
      <c r="H41" s="13"/>
      <c r="I41" s="13"/>
      <c r="J41" s="13"/>
      <c r="K41" s="13">
        <v>2</v>
      </c>
      <c r="L41" s="13">
        <v>1</v>
      </c>
      <c r="M41" s="18" t="s">
        <v>10</v>
      </c>
      <c r="N41" s="13">
        <v>3</v>
      </c>
      <c r="O41" s="13"/>
      <c r="P41" s="13"/>
      <c r="Q41" s="18"/>
      <c r="R41" s="13"/>
      <c r="S41" s="13">
        <f t="shared" si="0"/>
        <v>3</v>
      </c>
      <c r="T41" s="41" t="s">
        <v>111</v>
      </c>
      <c r="U41" s="19"/>
    </row>
    <row r="42" spans="1:21" ht="12.75">
      <c r="A42" s="12" t="s">
        <v>92</v>
      </c>
      <c r="B42" s="7" t="s">
        <v>43</v>
      </c>
      <c r="C42" s="25"/>
      <c r="D42" s="13"/>
      <c r="E42" s="13"/>
      <c r="F42" s="13"/>
      <c r="G42" s="13">
        <v>3</v>
      </c>
      <c r="H42" s="13">
        <v>0</v>
      </c>
      <c r="I42" s="13" t="s">
        <v>10</v>
      </c>
      <c r="J42" s="13">
        <v>3</v>
      </c>
      <c r="K42" s="13"/>
      <c r="L42" s="13"/>
      <c r="M42" s="18"/>
      <c r="N42" s="13"/>
      <c r="O42" s="13"/>
      <c r="P42" s="13"/>
      <c r="Q42" s="13"/>
      <c r="R42" s="13"/>
      <c r="S42" s="13">
        <f t="shared" si="0"/>
        <v>3</v>
      </c>
      <c r="T42" s="12" t="s">
        <v>57</v>
      </c>
      <c r="U42" s="19"/>
    </row>
    <row r="43" spans="1:21" ht="12.75">
      <c r="A43" s="12" t="s">
        <v>93</v>
      </c>
      <c r="B43" s="7" t="s">
        <v>44</v>
      </c>
      <c r="C43" s="25"/>
      <c r="D43" s="13"/>
      <c r="E43" s="13"/>
      <c r="F43" s="13"/>
      <c r="G43" s="13"/>
      <c r="H43" s="13"/>
      <c r="I43" s="13"/>
      <c r="J43" s="13"/>
      <c r="K43" s="13">
        <v>3</v>
      </c>
      <c r="L43" s="13">
        <v>0</v>
      </c>
      <c r="M43" s="13" t="s">
        <v>10</v>
      </c>
      <c r="N43" s="13">
        <v>3</v>
      </c>
      <c r="O43" s="13"/>
      <c r="P43" s="13"/>
      <c r="Q43" s="13"/>
      <c r="R43" s="13"/>
      <c r="S43" s="13">
        <f t="shared" si="0"/>
        <v>3</v>
      </c>
      <c r="T43" s="12" t="s">
        <v>57</v>
      </c>
      <c r="U43" s="19"/>
    </row>
    <row r="44" spans="1:21" ht="12.75">
      <c r="A44" s="35" t="s">
        <v>106</v>
      </c>
      <c r="B44" s="7" t="s">
        <v>45</v>
      </c>
      <c r="C44" s="25"/>
      <c r="D44" s="13"/>
      <c r="E44" s="13"/>
      <c r="F44" s="13"/>
      <c r="G44" s="13">
        <v>2</v>
      </c>
      <c r="H44" s="13">
        <v>1</v>
      </c>
      <c r="I44" s="13" t="s">
        <v>10</v>
      </c>
      <c r="J44" s="13">
        <v>3</v>
      </c>
      <c r="K44" s="13"/>
      <c r="L44" s="13"/>
      <c r="M44" s="18"/>
      <c r="N44" s="13"/>
      <c r="O44" s="13"/>
      <c r="P44" s="13"/>
      <c r="Q44" s="13"/>
      <c r="R44" s="13"/>
      <c r="S44" s="13">
        <f t="shared" si="0"/>
        <v>3</v>
      </c>
      <c r="T44" s="12" t="s">
        <v>21</v>
      </c>
      <c r="U44" s="19"/>
    </row>
    <row r="45" spans="1:20" ht="12.75">
      <c r="A45" s="12" t="s">
        <v>94</v>
      </c>
      <c r="B45" s="7" t="s">
        <v>46</v>
      </c>
      <c r="C45" s="25"/>
      <c r="D45" s="13"/>
      <c r="E45" s="13"/>
      <c r="F45" s="13"/>
      <c r="G45" s="13"/>
      <c r="H45" s="13"/>
      <c r="I45" s="13"/>
      <c r="J45" s="13"/>
      <c r="K45" s="13">
        <v>3</v>
      </c>
      <c r="L45" s="13">
        <v>0</v>
      </c>
      <c r="M45" s="13" t="s">
        <v>10</v>
      </c>
      <c r="N45" s="13">
        <v>3</v>
      </c>
      <c r="O45" s="13"/>
      <c r="P45" s="13"/>
      <c r="Q45" s="13"/>
      <c r="R45" s="13"/>
      <c r="S45" s="13">
        <f t="shared" si="0"/>
        <v>3</v>
      </c>
      <c r="T45" s="12" t="s">
        <v>49</v>
      </c>
    </row>
    <row r="46" spans="1:20" ht="12.75">
      <c r="A46" s="12" t="s">
        <v>95</v>
      </c>
      <c r="B46" s="7" t="s">
        <v>47</v>
      </c>
      <c r="C46" s="25"/>
      <c r="D46" s="13"/>
      <c r="E46" s="13"/>
      <c r="F46" s="13"/>
      <c r="G46" s="13"/>
      <c r="H46" s="13"/>
      <c r="I46" s="13"/>
      <c r="J46" s="13"/>
      <c r="K46" s="18">
        <v>2</v>
      </c>
      <c r="L46" s="18">
        <v>0</v>
      </c>
      <c r="M46" s="18" t="s">
        <v>10</v>
      </c>
      <c r="N46" s="18">
        <v>2</v>
      </c>
      <c r="O46" s="13"/>
      <c r="P46" s="13"/>
      <c r="Q46" s="13"/>
      <c r="R46" s="13"/>
      <c r="S46" s="13">
        <f t="shared" si="0"/>
        <v>2</v>
      </c>
      <c r="T46" s="12" t="s">
        <v>20</v>
      </c>
    </row>
    <row r="47" spans="1:21" s="1" customFormat="1" ht="12.75">
      <c r="A47" s="12" t="s">
        <v>96</v>
      </c>
      <c r="B47" s="36" t="s">
        <v>53</v>
      </c>
      <c r="C47" s="37"/>
      <c r="D47" s="6"/>
      <c r="E47" s="4"/>
      <c r="F47" s="4"/>
      <c r="G47" s="4"/>
      <c r="H47" s="4"/>
      <c r="I47" s="4"/>
      <c r="J47" s="4"/>
      <c r="K47" s="6">
        <v>1</v>
      </c>
      <c r="L47" s="6">
        <v>2</v>
      </c>
      <c r="M47" s="6" t="s">
        <v>10</v>
      </c>
      <c r="N47" s="6">
        <v>3</v>
      </c>
      <c r="O47" s="6"/>
      <c r="P47" s="6"/>
      <c r="Q47" s="6"/>
      <c r="R47" s="6"/>
      <c r="S47" s="6">
        <f t="shared" si="0"/>
        <v>3</v>
      </c>
      <c r="T47" s="42" t="s">
        <v>56</v>
      </c>
      <c r="U47" s="32"/>
    </row>
    <row r="48" spans="1:21" s="1" customFormat="1" ht="12.75">
      <c r="A48" s="39"/>
      <c r="B48" s="40" t="s">
        <v>8</v>
      </c>
      <c r="C48" s="10">
        <f>SUM(C28:C47)</f>
        <v>8</v>
      </c>
      <c r="D48" s="10">
        <f>SUM(D28:D47)</f>
        <v>0</v>
      </c>
      <c r="E48" s="13"/>
      <c r="F48" s="10">
        <f>SUM(F28:F47)</f>
        <v>8</v>
      </c>
      <c r="G48" s="10">
        <f>SUM(G28:G47)</f>
        <v>19</v>
      </c>
      <c r="H48" s="10">
        <f>SUM(H28:H47)</f>
        <v>4</v>
      </c>
      <c r="I48" s="13"/>
      <c r="J48" s="10">
        <f>SUM(J28:J47)</f>
        <v>24</v>
      </c>
      <c r="K48" s="10">
        <f>SUM(K28:K47)</f>
        <v>19</v>
      </c>
      <c r="L48" s="10">
        <f>SUM(L28:L47)</f>
        <v>4</v>
      </c>
      <c r="M48" s="13"/>
      <c r="N48" s="10">
        <f>SUM(N28:N47)</f>
        <v>25</v>
      </c>
      <c r="O48" s="10">
        <f>SUM(O28:O47)</f>
        <v>0</v>
      </c>
      <c r="P48" s="10">
        <f>SUM(P28:P47)</f>
        <v>0</v>
      </c>
      <c r="Q48" s="13"/>
      <c r="R48" s="10">
        <f>SUM(R28:R47)</f>
        <v>0</v>
      </c>
      <c r="S48" s="10">
        <f>SUM(S28:S47)</f>
        <v>57</v>
      </c>
      <c r="T48" s="5"/>
      <c r="U48" s="32"/>
    </row>
    <row r="49" spans="2:20" ht="12.75">
      <c r="B49" s="20" t="s">
        <v>54</v>
      </c>
      <c r="C49" s="10">
        <f>SUM(C14,C20,C26,C48)</f>
        <v>22</v>
      </c>
      <c r="D49" s="10">
        <f>SUM(D14,D20,D26,D48)</f>
        <v>5</v>
      </c>
      <c r="E49" s="13"/>
      <c r="F49" s="10">
        <f>SUM(F14,F20,F26,F48)</f>
        <v>30</v>
      </c>
      <c r="G49" s="10">
        <f>SUM(G14,G20,G26,G48)</f>
        <v>25</v>
      </c>
      <c r="H49" s="10">
        <f>SUM(H14,H20,H26,H48)</f>
        <v>5</v>
      </c>
      <c r="I49" s="13"/>
      <c r="J49" s="10">
        <f>SUM(J14,J20,J26,J48)</f>
        <v>32</v>
      </c>
      <c r="K49" s="10">
        <f>SUM(K14,K20,K26,K48)</f>
        <v>21</v>
      </c>
      <c r="L49" s="10">
        <f>SUM(L14,L20,L26,L48)</f>
        <v>4</v>
      </c>
      <c r="M49" s="13"/>
      <c r="N49" s="10">
        <f>SUM(N14,N20,N26,N48)</f>
        <v>28</v>
      </c>
      <c r="O49" s="10">
        <f>SUM(O14,O20,O26,O48)</f>
        <v>0</v>
      </c>
      <c r="P49" s="10">
        <f>SUM(P14,P20,P26,P48)</f>
        <v>0</v>
      </c>
      <c r="Q49" s="13"/>
      <c r="R49" s="10">
        <f>SUM(R14,R20,R26,R48)</f>
        <v>0</v>
      </c>
      <c r="S49" s="10">
        <f>SUM(S14,S20,S26,S48)</f>
        <v>90</v>
      </c>
      <c r="T49" s="12"/>
    </row>
    <row r="50" spans="1:20" ht="12.75">
      <c r="A50" s="12"/>
      <c r="B50" s="52" t="s">
        <v>51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4"/>
      <c r="T50" s="12"/>
    </row>
    <row r="51" spans="1:20" ht="29.25">
      <c r="A51" s="12" t="s">
        <v>97</v>
      </c>
      <c r="B51" s="7" t="s">
        <v>51</v>
      </c>
      <c r="C51" s="12"/>
      <c r="D51" s="12"/>
      <c r="E51" s="12"/>
      <c r="F51" s="12"/>
      <c r="G51" s="12"/>
      <c r="H51" s="12"/>
      <c r="I51" s="12"/>
      <c r="J51" s="12"/>
      <c r="K51" s="18"/>
      <c r="L51" s="18"/>
      <c r="M51" s="18"/>
      <c r="N51" s="18"/>
      <c r="O51" s="13"/>
      <c r="P51" s="16" t="s">
        <v>112</v>
      </c>
      <c r="Q51" s="13" t="s">
        <v>16</v>
      </c>
      <c r="R51" s="13">
        <v>30</v>
      </c>
      <c r="S51" s="13">
        <f>+F51+J51+N51+R51</f>
        <v>30</v>
      </c>
      <c r="T51" s="12" t="s">
        <v>59</v>
      </c>
    </row>
    <row r="52" spans="1:20" ht="12.75">
      <c r="A52" s="12"/>
      <c r="B52" s="20" t="s">
        <v>8</v>
      </c>
      <c r="C52" s="10"/>
      <c r="D52" s="10"/>
      <c r="E52" s="13"/>
      <c r="F52" s="10"/>
      <c r="G52" s="10"/>
      <c r="H52" s="10"/>
      <c r="I52" s="13"/>
      <c r="J52" s="10"/>
      <c r="K52" s="10"/>
      <c r="L52" s="10"/>
      <c r="M52" s="13"/>
      <c r="N52" s="10"/>
      <c r="O52" s="10"/>
      <c r="P52" s="10">
        <v>560</v>
      </c>
      <c r="Q52" s="13"/>
      <c r="R52" s="10">
        <f>SUM(R47:R51)</f>
        <v>30</v>
      </c>
      <c r="S52" s="10">
        <f>SUM(S51)</f>
        <v>30</v>
      </c>
      <c r="T52" s="12"/>
    </row>
    <row r="57" spans="2:15" ht="12.75">
      <c r="B57" s="27"/>
      <c r="C57" s="27"/>
      <c r="D57" s="27"/>
      <c r="E57" s="27"/>
      <c r="F57" s="26"/>
      <c r="G57" s="27"/>
      <c r="H57" s="27"/>
      <c r="I57" s="27"/>
      <c r="J57" s="28"/>
      <c r="K57" s="27"/>
      <c r="L57" s="27"/>
      <c r="M57" s="27"/>
      <c r="N57" s="27"/>
      <c r="O57" s="27"/>
    </row>
    <row r="58" spans="2:15" ht="12.75">
      <c r="B58" s="27"/>
      <c r="C58" s="27"/>
      <c r="D58" s="27"/>
      <c r="E58" s="27"/>
      <c r="F58" s="26"/>
      <c r="G58" s="27"/>
      <c r="H58" s="27"/>
      <c r="I58" s="27"/>
      <c r="J58" s="28"/>
      <c r="K58" s="26"/>
      <c r="L58" s="26"/>
      <c r="M58" s="26"/>
      <c r="N58" s="26"/>
      <c r="O58" s="27"/>
    </row>
    <row r="59" spans="2:15" ht="12.75">
      <c r="B59" s="27"/>
      <c r="C59" s="27"/>
      <c r="D59" s="27"/>
      <c r="E59" s="27"/>
      <c r="F59" s="26"/>
      <c r="G59" s="27"/>
      <c r="H59" s="27"/>
      <c r="I59" s="27"/>
      <c r="J59" s="28"/>
      <c r="K59" s="27"/>
      <c r="L59" s="27"/>
      <c r="M59" s="27"/>
      <c r="N59" s="27"/>
      <c r="O59" s="27"/>
    </row>
    <row r="60" spans="2:15" ht="12.75">
      <c r="B60" s="27"/>
      <c r="C60" s="27"/>
      <c r="D60" s="27"/>
      <c r="E60" s="27"/>
      <c r="F60" s="26"/>
      <c r="G60" s="27"/>
      <c r="H60" s="27"/>
      <c r="I60" s="27"/>
      <c r="J60" s="28"/>
      <c r="K60" s="27"/>
      <c r="L60" s="27"/>
      <c r="M60" s="27"/>
      <c r="N60" s="27"/>
      <c r="O60" s="27"/>
    </row>
    <row r="61" spans="2:15" ht="12.75">
      <c r="B61" s="27"/>
      <c r="C61" s="27"/>
      <c r="D61" s="27"/>
      <c r="E61" s="27"/>
      <c r="F61" s="26"/>
      <c r="G61" s="27"/>
      <c r="H61" s="27"/>
      <c r="I61" s="27"/>
      <c r="J61" s="28"/>
      <c r="K61" s="26"/>
      <c r="L61" s="26"/>
      <c r="M61" s="26"/>
      <c r="N61" s="28"/>
      <c r="O61" s="27"/>
    </row>
    <row r="62" spans="2:15" ht="12.75">
      <c r="B62" s="27"/>
      <c r="C62" s="27"/>
      <c r="D62" s="27"/>
      <c r="E62" s="27"/>
      <c r="F62" s="26"/>
      <c r="G62" s="27"/>
      <c r="H62" s="27"/>
      <c r="I62" s="27"/>
      <c r="J62" s="28"/>
      <c r="K62" s="27"/>
      <c r="L62" s="27"/>
      <c r="M62" s="27"/>
      <c r="N62" s="28"/>
      <c r="O62" s="27"/>
    </row>
    <row r="63" spans="2:15" ht="12.75">
      <c r="B63" s="27"/>
      <c r="C63" s="27"/>
      <c r="D63" s="27"/>
      <c r="E63" s="27"/>
      <c r="F63" s="26"/>
      <c r="G63" s="27"/>
      <c r="H63" s="27"/>
      <c r="I63" s="27"/>
      <c r="J63" s="28"/>
      <c r="K63" s="27"/>
      <c r="L63" s="27"/>
      <c r="M63" s="27"/>
      <c r="N63" s="28"/>
      <c r="O63" s="27"/>
    </row>
    <row r="64" spans="2:15" ht="12.75">
      <c r="B64" s="27"/>
      <c r="C64" s="27"/>
      <c r="D64" s="27"/>
      <c r="E64" s="27"/>
      <c r="F64" s="26"/>
      <c r="G64" s="27"/>
      <c r="H64" s="27"/>
      <c r="I64" s="27"/>
      <c r="J64" s="28"/>
      <c r="K64" s="27"/>
      <c r="L64" s="27"/>
      <c r="M64" s="27"/>
      <c r="N64" s="28"/>
      <c r="O64" s="27"/>
    </row>
    <row r="65" spans="2:15" ht="12.75">
      <c r="B65" s="27"/>
      <c r="C65" s="27"/>
      <c r="D65" s="27"/>
      <c r="E65" s="27"/>
      <c r="F65" s="26"/>
      <c r="G65" s="27"/>
      <c r="H65" s="27"/>
      <c r="I65" s="27"/>
      <c r="J65" s="26"/>
      <c r="K65" s="27"/>
      <c r="L65" s="27"/>
      <c r="M65" s="27"/>
      <c r="N65" s="28"/>
      <c r="O65" s="27"/>
    </row>
    <row r="66" spans="2:15" ht="12.75">
      <c r="B66" s="27"/>
      <c r="C66" s="27"/>
      <c r="D66" s="27"/>
      <c r="E66" s="27"/>
      <c r="F66" s="26"/>
      <c r="G66" s="27"/>
      <c r="H66" s="27"/>
      <c r="I66" s="27"/>
      <c r="J66" s="26"/>
      <c r="K66" s="27"/>
      <c r="L66" s="27"/>
      <c r="M66" s="27"/>
      <c r="N66" s="28"/>
      <c r="O66" s="27"/>
    </row>
  </sheetData>
  <sheetProtection/>
  <mergeCells count="12">
    <mergeCell ref="K7:N7"/>
    <mergeCell ref="G6:J6"/>
    <mergeCell ref="T6:T8"/>
    <mergeCell ref="K6:N6"/>
    <mergeCell ref="B6:B8"/>
    <mergeCell ref="B2:S2"/>
    <mergeCell ref="B3:S3"/>
    <mergeCell ref="O7:R7"/>
    <mergeCell ref="O6:R6"/>
    <mergeCell ref="C6:F6"/>
    <mergeCell ref="C7:F7"/>
    <mergeCell ref="G7:J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László;Guthyné Kerekes Gizella</dc:creator>
  <cp:keywords/>
  <dc:description/>
  <cp:lastModifiedBy>user</cp:lastModifiedBy>
  <cp:lastPrinted>2017-04-28T08:32:43Z</cp:lastPrinted>
  <dcterms:created xsi:type="dcterms:W3CDTF">2012-09-23T18:01:47Z</dcterms:created>
  <dcterms:modified xsi:type="dcterms:W3CDTF">2023-07-05T08:24:01Z</dcterms:modified>
  <cp:category/>
  <cp:version/>
  <cp:contentType/>
  <cp:contentStatus/>
</cp:coreProperties>
</file>