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Háló jav" sheetId="1" r:id="rId1"/>
  </sheets>
  <definedNames>
    <definedName name="_xlnm.Print_Titles" localSheetId="0">'Háló jav'!$5:$9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77" authorId="0">
      <text>
        <r>
          <rPr>
            <b/>
            <sz val="9"/>
            <rFont val="Tahoma"/>
            <family val="2"/>
          </rPr>
          <t>Aláírásról gyakorlati jegyre módosítva:
2019.05.06.</t>
        </r>
        <r>
          <rPr>
            <sz val="9"/>
            <rFont val="Tahoma"/>
            <family val="2"/>
          </rPr>
          <t xml:space="preserve">
</t>
        </r>
      </text>
    </comment>
    <comment ref="B78" authorId="0">
      <text>
        <r>
          <rPr>
            <b/>
            <sz val="9"/>
            <rFont val="Tahoma"/>
            <family val="2"/>
          </rPr>
          <t>Aláírásról gyakorlati jegyre módosítva:
2019.05.06.</t>
        </r>
      </text>
    </comment>
    <comment ref="B79" authorId="0">
      <text>
        <r>
          <rPr>
            <b/>
            <sz val="9"/>
            <rFont val="Tahoma"/>
            <family val="2"/>
          </rPr>
          <t>Aláírásról gyakorlati jegyre módosítva:
2019.05.06.</t>
        </r>
      </text>
    </comment>
    <comment ref="B80" authorId="0">
      <text>
        <r>
          <rPr>
            <b/>
            <sz val="9"/>
            <rFont val="Tahoma"/>
            <family val="2"/>
          </rPr>
          <t>Aláírásról gyakorlati jegyre módosítva:
2019.05.06.</t>
        </r>
        <r>
          <rPr>
            <sz val="9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rFont val="Tahoma"/>
            <family val="2"/>
          </rPr>
          <t>Aláírásról gyakorlati jegyre módosítva:
2019.05.06.</t>
        </r>
      </text>
    </comment>
    <comment ref="B82" authorId="0">
      <text>
        <r>
          <rPr>
            <b/>
            <sz val="9"/>
            <rFont val="Tahoma"/>
            <family val="2"/>
          </rPr>
          <t>Aláírásról gyakorlati jegyre módosítva:
2019.05.06.</t>
        </r>
      </text>
    </comment>
    <comment ref="B83" authorId="0">
      <text>
        <r>
          <rPr>
            <b/>
            <sz val="9"/>
            <rFont val="Tahoma"/>
            <family val="2"/>
          </rPr>
          <t>Aláírásról gyakorlati jegyre módosítva:
2019.05.06.</t>
        </r>
      </text>
    </comment>
    <comment ref="B84" authorId="0">
      <text>
        <r>
          <rPr>
            <b/>
            <sz val="9"/>
            <rFont val="Tahoma"/>
            <family val="2"/>
          </rPr>
          <t>Aláírásról gyakorlati jegyre módosítva:
2019.05.06.</t>
        </r>
      </text>
    </comment>
  </commentList>
</comments>
</file>

<file path=xl/sharedStrings.xml><?xml version="1.0" encoding="utf-8"?>
<sst xmlns="http://schemas.openxmlformats.org/spreadsheetml/2006/main" count="531" uniqueCount="334">
  <si>
    <t>TÁRGYAK ÓRASZÁMA</t>
  </si>
  <si>
    <t>ÉVEK, FÉLÉVEK, TANÍTÁSI HETEK SZÁMA, HETI ÓRASZÁM</t>
  </si>
  <si>
    <t>KREDIT</t>
  </si>
  <si>
    <t>I.</t>
  </si>
  <si>
    <t>II.</t>
  </si>
  <si>
    <t>III.</t>
  </si>
  <si>
    <t>IV.</t>
  </si>
  <si>
    <t>V.</t>
  </si>
  <si>
    <t>ÖSSZES</t>
  </si>
  <si>
    <t>ELM.</t>
  </si>
  <si>
    <t>GYAK.</t>
  </si>
  <si>
    <t>Alkalmazott matematika</t>
  </si>
  <si>
    <t>Agrárinformatikai alapismeretek</t>
  </si>
  <si>
    <t>Statisztika, biometria</t>
  </si>
  <si>
    <t>Genetika és növénybiotechnológia</t>
  </si>
  <si>
    <t>Agrokémia és növényvédelmi kémia</t>
  </si>
  <si>
    <t>Agrometeorológia</t>
  </si>
  <si>
    <t>Állategészségtan</t>
  </si>
  <si>
    <t>Közgazdaságtan</t>
  </si>
  <si>
    <t>Agrárgazdaságtan</t>
  </si>
  <si>
    <t>Takarmányozástan</t>
  </si>
  <si>
    <t>Vad- és erdőgazdálkodás</t>
  </si>
  <si>
    <t>Egyéni F.</t>
  </si>
  <si>
    <t>Szabadon választható tárgyak</t>
  </si>
  <si>
    <t>Mindösszesen</t>
  </si>
  <si>
    <t>Kötelezően választható tárgyak</t>
  </si>
  <si>
    <t>Növénykórtan</t>
  </si>
  <si>
    <t>Növényvédelmi állattan</t>
  </si>
  <si>
    <t>Gyomnövényismeret, gyomirtás</t>
  </si>
  <si>
    <t>Alapozó ismeretek</t>
  </si>
  <si>
    <t>Szakmai törzsanyag</t>
  </si>
  <si>
    <t>Általános állattenyésztés, állatnemesítés alapjai</t>
  </si>
  <si>
    <t>Kereskedelemtan, marketing</t>
  </si>
  <si>
    <t>Talajtani ismeretek</t>
  </si>
  <si>
    <t>Alkalmazott talajtan</t>
  </si>
  <si>
    <t>Differenciált törzsanyag</t>
  </si>
  <si>
    <t>Földműveléstan és földhasználat</t>
  </si>
  <si>
    <t>Számvitel és pénzgazdálkodás</t>
  </si>
  <si>
    <t>Dr. Dobos Attila</t>
  </si>
  <si>
    <t>Dr. Harsányi Endre</t>
  </si>
  <si>
    <t>Dr. Hagymássy Zoltán</t>
  </si>
  <si>
    <t>Dr. Komlósi István</t>
  </si>
  <si>
    <t>Részletes állattenyésztés I.</t>
  </si>
  <si>
    <t>Dr. Béri Béla</t>
  </si>
  <si>
    <t>Részletes állattenyésztés II.</t>
  </si>
  <si>
    <t>Dr. Jávor András</t>
  </si>
  <si>
    <t>Részletes állattenyésztés III.</t>
  </si>
  <si>
    <t>Dr. Pepó Péter</t>
  </si>
  <si>
    <t>Dr. Vágó Imre</t>
  </si>
  <si>
    <t>Erdeiné dr. Kremper Rita</t>
  </si>
  <si>
    <t>Balláné dr. Kovács Andrea</t>
  </si>
  <si>
    <t>Dr. Juhász Csaba</t>
  </si>
  <si>
    <t>Kertészet I.</t>
  </si>
  <si>
    <t>Kertészet II.</t>
  </si>
  <si>
    <t>Dr. Karaffa Erzsébet</t>
  </si>
  <si>
    <t>Dr. Szendrei László</t>
  </si>
  <si>
    <t>Gyepgazdálkodás</t>
  </si>
  <si>
    <t>Dr. Nagy Géza</t>
  </si>
  <si>
    <t>Dr. Huzsvai László</t>
  </si>
  <si>
    <t>Dr. Kovács Sándor</t>
  </si>
  <si>
    <t>Dr. Várallyai László</t>
  </si>
  <si>
    <t>Abrakfogyasztó fajok takarmányozása</t>
  </si>
  <si>
    <t>Dr. Andorkó Imre</t>
  </si>
  <si>
    <t>Dr. Berde Csaba</t>
  </si>
  <si>
    <t>Dr. Kövics György</t>
  </si>
  <si>
    <t>Üzemtan I.</t>
  </si>
  <si>
    <t>Üzemtan II.</t>
  </si>
  <si>
    <t>Vállalatgazdaságtan I.</t>
  </si>
  <si>
    <t>Vállalatgazdaságtan II.</t>
  </si>
  <si>
    <t>Dr. Pepó Pál</t>
  </si>
  <si>
    <t>Dr. Tamás János</t>
  </si>
  <si>
    <t>Novotniné Dr. Dankó Gabriella</t>
  </si>
  <si>
    <t>Dr. Apáti Ferenc</t>
  </si>
  <si>
    <t>Dr. Nábrádi András</t>
  </si>
  <si>
    <t>Takarmányismeret és -gyártás</t>
  </si>
  <si>
    <t>Állattenyésztés gépesítése, építészete</t>
  </si>
  <si>
    <t>Biotechnológia, biotechnika</t>
  </si>
  <si>
    <t>Halgazdálkodás</t>
  </si>
  <si>
    <t>Kérődző állatok takarmányozása</t>
  </si>
  <si>
    <t>Tartástechnológia, etológia</t>
  </si>
  <si>
    <t>Tej- és húsfeldolgozás</t>
  </si>
  <si>
    <t>Dr. Rózsáné Dr. Várszegi Zsófia</t>
  </si>
  <si>
    <t>Dr. Szabó Csaba</t>
  </si>
  <si>
    <t>A vízgazdálkodás műszaki alapjai</t>
  </si>
  <si>
    <t>Talajfizika, talajvédelem</t>
  </si>
  <si>
    <t>Geoinformatika</t>
  </si>
  <si>
    <t>Vízminőség, szennyvíztisztítás</t>
  </si>
  <si>
    <t>Vízrendezés</t>
  </si>
  <si>
    <t>Hidroinformatika I.</t>
  </si>
  <si>
    <t>Hidroinformatika II.</t>
  </si>
  <si>
    <t>Vízgazdálkodási ökonómia</t>
  </si>
  <si>
    <t>Öntözési technológiák</t>
  </si>
  <si>
    <t>Tervezési feladat</t>
  </si>
  <si>
    <t>Hidrológia, hidraulika</t>
  </si>
  <si>
    <t>Dr. Nagy Attila</t>
  </si>
  <si>
    <t>Dr. Kovács Elza</t>
  </si>
  <si>
    <t>Dr. Blaskó Lajos</t>
  </si>
  <si>
    <t>Biológiai alapok és fajtahasználat</t>
  </si>
  <si>
    <t>Biotechnológia a növénytermesztésben</t>
  </si>
  <si>
    <t>Öntözéses növénytermesztés</t>
  </si>
  <si>
    <t>Tájtermesztés és ökogazdálkodás</t>
  </si>
  <si>
    <t>Tápanyaggazdálkodás</t>
  </si>
  <si>
    <t>Vetőmagpiac és szabályozási rendszere</t>
  </si>
  <si>
    <t xml:space="preserve">Vetőmagtermesztési technológiák </t>
  </si>
  <si>
    <t>Zöldenergiák</t>
  </si>
  <si>
    <t>Dr. Csajbók József</t>
  </si>
  <si>
    <t>Dr. Szabó András</t>
  </si>
  <si>
    <t>Dr. Kutasy Erika</t>
  </si>
  <si>
    <t>Dr. Dóka Lajos Fülöp</t>
  </si>
  <si>
    <t>Testnevelés I.</t>
  </si>
  <si>
    <t>Testnevelés II.</t>
  </si>
  <si>
    <t>Testnevelés III.</t>
  </si>
  <si>
    <t>Dr. Gyüre Péter</t>
  </si>
  <si>
    <t>Dr. Juhász Lajos</t>
  </si>
  <si>
    <t>Dr. Kátai János</t>
  </si>
  <si>
    <t>Dr. Nagy János</t>
  </si>
  <si>
    <t>Dr. Radócz László</t>
  </si>
  <si>
    <t>Dr. Holb Imre</t>
  </si>
  <si>
    <t>Dr. Veres Szilvia</t>
  </si>
  <si>
    <t>Dr. Stündl László</t>
  </si>
  <si>
    <t>Hetesi gyakorlat I.</t>
  </si>
  <si>
    <t>Hetesi gyakorlat II.</t>
  </si>
  <si>
    <t>Hetesi gyakorlat III.</t>
  </si>
  <si>
    <t>Hetesi gyakorlat IV.</t>
  </si>
  <si>
    <t>Dr. Kusza Szilvia</t>
  </si>
  <si>
    <t>Dr.Stündl László</t>
  </si>
  <si>
    <t>Nagyné Varga Kata</t>
  </si>
  <si>
    <t>Kommunikáció</t>
  </si>
  <si>
    <t>Dr. Juhász Csilla</t>
  </si>
  <si>
    <t>Minőségbiztosítás</t>
  </si>
  <si>
    <t>Dr. Peles Ferenc</t>
  </si>
  <si>
    <t>Precíziós növénytermesztés</t>
  </si>
  <si>
    <t>Integrált növénytermesztéstan I.</t>
  </si>
  <si>
    <t>Integrált növénytermesztéstan II.</t>
  </si>
  <si>
    <t>Integrált növénytermesztéstan III.</t>
  </si>
  <si>
    <t>Talajökológia</t>
  </si>
  <si>
    <t>Diplomamunka összesen</t>
  </si>
  <si>
    <t>Kötelezően választható tárgyak összesen</t>
  </si>
  <si>
    <t xml:space="preserve"> </t>
  </si>
  <si>
    <t>e</t>
  </si>
  <si>
    <t>gy.</t>
  </si>
  <si>
    <t>v</t>
  </si>
  <si>
    <t>kr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</si>
  <si>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</si>
  <si>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</si>
  <si>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</si>
  <si>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</si>
  <si>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</si>
  <si>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</si>
  <si>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</si>
  <si>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8. félév</t>
  </si>
  <si>
    <t>9. félév</t>
  </si>
  <si>
    <t>10. félév</t>
  </si>
  <si>
    <t>G</t>
  </si>
  <si>
    <t>K</t>
  </si>
  <si>
    <t>A</t>
  </si>
  <si>
    <t>Gyakorlat óraszám összesen</t>
  </si>
  <si>
    <t>Testnevelés összesen</t>
  </si>
  <si>
    <t>Állattenyésztési genetika</t>
  </si>
  <si>
    <t>Biometria</t>
  </si>
  <si>
    <t>Molekuláris genetika</t>
  </si>
  <si>
    <t>Precíziós takarmányozás</t>
  </si>
  <si>
    <t>Állattenyésztési politika és tenyésztésszervezés</t>
  </si>
  <si>
    <t>Kötelező szaknyelv összesen</t>
  </si>
  <si>
    <t>Specializáció</t>
  </si>
  <si>
    <t>Mezőgazdasági növénytan és ökológia</t>
  </si>
  <si>
    <t>Mezőgazdasági kémia II. (szerves)</t>
  </si>
  <si>
    <t>Mezőgazdasági termelés állattani alapjai</t>
  </si>
  <si>
    <t>Mezőgazdasági termelés növénytani alapjai</t>
  </si>
  <si>
    <t>Mezőgazdaságikémia III. (biokémia)</t>
  </si>
  <si>
    <t>Mezőgazdasági mikrobiológia</t>
  </si>
  <si>
    <t xml:space="preserve">Mezőgazdasági géptan I. </t>
  </si>
  <si>
    <t>Mezőgazdasági alapismeretek I.</t>
  </si>
  <si>
    <t>Mezőgazdasági alapismeretek II.</t>
  </si>
  <si>
    <t>Mezőgazdasági állatélettan</t>
  </si>
  <si>
    <t>Mezőgazdasági növényélettan</t>
  </si>
  <si>
    <t>Mezőgazdasági vízgazdálkodás</t>
  </si>
  <si>
    <t>Mezőgazdasági termékfeldolgozás és -minősítés</t>
  </si>
  <si>
    <t>Mezőgazdasági állattan és ökológia</t>
  </si>
  <si>
    <t>Mezőgazdasági kémia I. (általános és szervetlen)</t>
  </si>
  <si>
    <t>Dr. Bákonyi Nóra</t>
  </si>
  <si>
    <t>Kincses Sándorné dr.</t>
  </si>
  <si>
    <t>Dr. Popp József</t>
  </si>
  <si>
    <t>Takácsné dr. Hájos Mária</t>
  </si>
  <si>
    <t>Dr. Bács Zoltán</t>
  </si>
  <si>
    <t>Dr. Szakály Zoltán</t>
  </si>
  <si>
    <t>Dr. Czellér Mária</t>
  </si>
  <si>
    <t>Szakmai idegennyelv I.</t>
  </si>
  <si>
    <t>Szakmai idegennyelv II.</t>
  </si>
  <si>
    <t>Szakmai idegennyelv III.</t>
  </si>
  <si>
    <t>Szakmai idegennyelv IV.</t>
  </si>
  <si>
    <t>Állattenyésztési specializáció - Felelőse: Dr. Komlósi István</t>
  </si>
  <si>
    <t>Mezőgazdasági vízgazdálkodás specializáció - Felelőse: Dr. Juhász Csaba</t>
  </si>
  <si>
    <t>Növény- és vetőmagtermesztés specializáció - Felelőse: Dr. Pepó Péter</t>
  </si>
  <si>
    <t>Diplomamunka készítés I.</t>
  </si>
  <si>
    <t>Diplomamunka készítés II.</t>
  </si>
  <si>
    <t>Diplomamunka készítés III.</t>
  </si>
  <si>
    <t>Diplomamunka készítés IV.</t>
  </si>
  <si>
    <t>Diplomamunka készítés V.</t>
  </si>
  <si>
    <t>Alapozó ismeretek összesen</t>
  </si>
  <si>
    <t>Szakmai törzsanyag összesen</t>
  </si>
  <si>
    <t>Nyári gyakorlat IV.****</t>
  </si>
  <si>
    <t>Nyári gyakorlat III.***</t>
  </si>
  <si>
    <t>Nyári gyakorlat II.**</t>
  </si>
  <si>
    <t>Nyári gyakorlat I.*</t>
  </si>
  <si>
    <t>* szakmai alaptárgyak (2 hét): növénytan, állattan, talajtan, vízgazdálkodás (1 hét); kertészet, növényvédelem (1 hét)</t>
  </si>
  <si>
    <t>** szakmai alapok (2 hét): növénytermesztés (1 hét), állattenyésztés (1 hét) (az AKIT és MÉK telephelyein)</t>
  </si>
  <si>
    <t>*** szakmai vezetési gyakorlat üzemben (4 hét)</t>
  </si>
  <si>
    <t>**** szakmai vezetési gyakorlat üzemben (4 hét)</t>
  </si>
  <si>
    <t>Mezőgazdasági géptan II.</t>
  </si>
  <si>
    <t>Mezőgazdasági jog és szakigazgatás</t>
  </si>
  <si>
    <t>Vezetés és munkaszervezés</t>
  </si>
  <si>
    <t>Környezetgazdálkodás</t>
  </si>
  <si>
    <t>MTOAG7001</t>
  </si>
  <si>
    <t>MTOAG7002</t>
  </si>
  <si>
    <t>MTOAG7003</t>
  </si>
  <si>
    <t>MTOAG7004</t>
  </si>
  <si>
    <t>MTOAG7005</t>
  </si>
  <si>
    <t>MTOAG7006</t>
  </si>
  <si>
    <t>MTOAG7007</t>
  </si>
  <si>
    <t>MTOAG7008</t>
  </si>
  <si>
    <t>MTOAG7009</t>
  </si>
  <si>
    <t>MTOAG7010</t>
  </si>
  <si>
    <t>MTOAG7011</t>
  </si>
  <si>
    <t>MTOAG7012</t>
  </si>
  <si>
    <t>MTOAG7013</t>
  </si>
  <si>
    <t>MTOAG7014</t>
  </si>
  <si>
    <t>MTOAG7015</t>
  </si>
  <si>
    <t>MTOAG7016</t>
  </si>
  <si>
    <t>MTOAG7017</t>
  </si>
  <si>
    <t>MTOAG7018</t>
  </si>
  <si>
    <t>MTOAG7019</t>
  </si>
  <si>
    <t>MTOAG7020</t>
  </si>
  <si>
    <t>MTOAG7021</t>
  </si>
  <si>
    <t>MTOAG7022</t>
  </si>
  <si>
    <t>MTOAG7023</t>
  </si>
  <si>
    <t>MTOAG7024</t>
  </si>
  <si>
    <t>MTOAG7025</t>
  </si>
  <si>
    <t>MTOAG7026</t>
  </si>
  <si>
    <t>MTOAG7027</t>
  </si>
  <si>
    <t>MTOAG7028</t>
  </si>
  <si>
    <t>MTOAG7029</t>
  </si>
  <si>
    <t>MTOAG7030</t>
  </si>
  <si>
    <t>MTOAG7031</t>
  </si>
  <si>
    <t>MTOAG7032</t>
  </si>
  <si>
    <t>MTOAG7033</t>
  </si>
  <si>
    <t>MTOAG7034</t>
  </si>
  <si>
    <t>MTOAG7035</t>
  </si>
  <si>
    <t>MTOAG7036</t>
  </si>
  <si>
    <t>MTOAG7037</t>
  </si>
  <si>
    <t>MTOAG7038</t>
  </si>
  <si>
    <t>MTOAG7039</t>
  </si>
  <si>
    <t>MTOAG7040</t>
  </si>
  <si>
    <t>MTOAG7041</t>
  </si>
  <si>
    <t>MTOAG7042</t>
  </si>
  <si>
    <t>MTOAG7043</t>
  </si>
  <si>
    <t>MTOAG7044</t>
  </si>
  <si>
    <t>MTOAG7045</t>
  </si>
  <si>
    <t>MTOAG7046</t>
  </si>
  <si>
    <t>MTOAG7047</t>
  </si>
  <si>
    <t>MTOAG7048</t>
  </si>
  <si>
    <t>MTOAG7049</t>
  </si>
  <si>
    <t>MTOAG7050</t>
  </si>
  <si>
    <t>MTOAG7051</t>
  </si>
  <si>
    <t>MTOAG7052</t>
  </si>
  <si>
    <t>MTOAG7053</t>
  </si>
  <si>
    <t>MTOAG7054</t>
  </si>
  <si>
    <t>SI-001</t>
  </si>
  <si>
    <t>MTOAG7NY1</t>
  </si>
  <si>
    <t>MTOAG7NY2</t>
  </si>
  <si>
    <t>MTOAG7NY3</t>
  </si>
  <si>
    <t>MTOAG7NY4</t>
  </si>
  <si>
    <t>MTOAG7HG1</t>
  </si>
  <si>
    <t>MTOAG7HG2</t>
  </si>
  <si>
    <t>MTOAG7HG3</t>
  </si>
  <si>
    <t>MTOAG7HG4</t>
  </si>
  <si>
    <t>MTOAG7101</t>
  </si>
  <si>
    <t>MTOAG7102</t>
  </si>
  <si>
    <t>MTOAG7103</t>
  </si>
  <si>
    <t>MTOAG7104</t>
  </si>
  <si>
    <t>MTOAG7105</t>
  </si>
  <si>
    <t>MTOAG7106</t>
  </si>
  <si>
    <t>MTOAG7107</t>
  </si>
  <si>
    <t>MTOAG7108</t>
  </si>
  <si>
    <t>MTOAG7125</t>
  </si>
  <si>
    <t>MTOAG7121</t>
  </si>
  <si>
    <t>MTOAG7122</t>
  </si>
  <si>
    <t>MTOAG7123</t>
  </si>
  <si>
    <t>MTOAG7124</t>
  </si>
  <si>
    <t>MTOAG7201</t>
  </si>
  <si>
    <t>MTOAG7202</t>
  </si>
  <si>
    <t>MTOAG7203</t>
  </si>
  <si>
    <t>MTOAG7204</t>
  </si>
  <si>
    <t>MTOAG7205</t>
  </si>
  <si>
    <t>MTOAG7206</t>
  </si>
  <si>
    <t>MTOAG7207</t>
  </si>
  <si>
    <t>MTOAG7208</t>
  </si>
  <si>
    <t>MTOAG7221</t>
  </si>
  <si>
    <t>MTOAG7222</t>
  </si>
  <si>
    <t>MTOAG7223</t>
  </si>
  <si>
    <t>MTOAG7301</t>
  </si>
  <si>
    <t>MTOAG7302</t>
  </si>
  <si>
    <t>MTOAG7303</t>
  </si>
  <si>
    <t>MTOAG7304</t>
  </si>
  <si>
    <t>MTOAG7305</t>
  </si>
  <si>
    <t>MTOAG7306</t>
  </si>
  <si>
    <t>MTOAG7307</t>
  </si>
  <si>
    <t>MTOAG7321</t>
  </si>
  <si>
    <t>MTOAG7322</t>
  </si>
  <si>
    <t>MTOAG7323</t>
  </si>
  <si>
    <t>MTOAG7D1</t>
  </si>
  <si>
    <t>MTOAG7D2</t>
  </si>
  <si>
    <t>MTOAG7D3</t>
  </si>
  <si>
    <t>MTOAG7D4</t>
  </si>
  <si>
    <t>MTOAG7D5</t>
  </si>
  <si>
    <t>Tárgykód</t>
  </si>
  <si>
    <t>Tantárgy megnevezése</t>
  </si>
  <si>
    <t>Tárgyfelelős oktató</t>
  </si>
  <si>
    <t>2017. május 8.</t>
  </si>
  <si>
    <t>Agrármérnöki osztatlan mesterszak tanterve</t>
  </si>
  <si>
    <t>Szakfelelős: Dr. Pepó Péter, egyetemi tanár</t>
  </si>
  <si>
    <t>MTOAG7GY1</t>
  </si>
  <si>
    <t>MTOAG7GY2</t>
  </si>
  <si>
    <t>MTOAG7GY3</t>
  </si>
  <si>
    <t>MTOAG7GY4</t>
  </si>
  <si>
    <t>Dr. Kapás Judit</t>
  </si>
  <si>
    <t>Dr. Kovács Szilvia</t>
  </si>
  <si>
    <t>Dr. Csubák Mária</t>
  </si>
  <si>
    <t>Dr. Nagy Antal</t>
  </si>
  <si>
    <t>Dr. Pálfyné Dr. Vass Nóra</t>
  </si>
  <si>
    <t>Dr. Ungai Diána</t>
  </si>
  <si>
    <t>Dr. Bársony Péter</t>
  </si>
  <si>
    <t>Dr. Babinszky László</t>
  </si>
  <si>
    <t>Dr. Posta János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</si>
</sst>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Ł&quot;#,##0;\-&quot;Ł&quot;#,##0"/>
    <numFmt numFmtId="165" formatCode="&quot;Ł&quot;#,##0;[Red]\-&quot;Ł&quot;#,##0"/>
    <numFmt numFmtId="166" formatCode="&quot;Ł&quot;#,##0.00;\-&quot;Ł&quot;#,##0.00"/>
    <numFmt numFmtId="167" formatCode="&quot;Ł&quot;#,##0.00;[Red]\-&quot;Ł&quot;#,##0.00"/>
    <numFmt numFmtId="168" formatCode="_-&quot;Ł&quot;* #,##0_-;\-&quot;Ł&quot;* #,##0_-;_-&quot;Ł&quot;* &quot;-&quot;_-;_-@_-"/>
    <numFmt numFmtId="169" formatCode="_-* #,##0_-;\-* #,##0_-;_-* &quot;-&quot;_-;_-@_-"/>
    <numFmt numFmtId="170" formatCode="_-&quot;Ł&quot;* #,##0.00_-;\-&quot;Ł&quot;* #,##0.00_-;_-&quot;Ł&quot;* &quot;-&quot;??_-;_-@_-"/>
    <numFmt numFmtId="171" formatCode="_-* #,##0.00_-;\-* #,##0.00_-;_-* &quot;-&quot;??_-;_-@_-"/>
    <numFmt numFmtId="172" formatCode="#.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¥€-2]\ #\ ##,000_);[Red]\([$€-2]\ #\ ##,000\)"/>
    <numFmt numFmtId="179" formatCode="[$-40E]yyyy\.\ mmmm\ d\.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1" fillId="14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32" fillId="1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16" borderId="7" applyNumberFormat="0" applyFont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" borderId="1" applyNumberFormat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56" applyFont="1" applyFill="1" applyAlignment="1">
      <alignment horizontal="left" vertical="center" wrapText="1"/>
      <protection/>
    </xf>
    <xf numFmtId="0" fontId="4" fillId="0" borderId="0" xfId="56" applyFont="1" applyFill="1">
      <alignment/>
      <protection/>
    </xf>
    <xf numFmtId="0" fontId="4" fillId="0" borderId="0" xfId="56" applyFont="1" applyFill="1" applyAlignment="1">
      <alignment vertical="center"/>
      <protection/>
    </xf>
    <xf numFmtId="0" fontId="4" fillId="0" borderId="0" xfId="56" applyFont="1" applyFill="1" applyBorder="1" applyAlignment="1">
      <alignment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 shrinkToFit="1"/>
      <protection/>
    </xf>
    <xf numFmtId="0" fontId="5" fillId="0" borderId="14" xfId="56" applyFont="1" applyFill="1" applyBorder="1" applyAlignment="1">
      <alignment horizontal="center" vertical="center" shrinkToFit="1"/>
      <protection/>
    </xf>
    <xf numFmtId="0" fontId="5" fillId="0" borderId="15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vertical="center"/>
      <protection/>
    </xf>
    <xf numFmtId="0" fontId="4" fillId="0" borderId="11" xfId="56" applyFont="1" applyFill="1" applyBorder="1" applyAlignment="1">
      <alignment horizontal="right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vertical="center" shrinkToFit="1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6" fillId="0" borderId="11" xfId="56" applyFont="1" applyFill="1" applyBorder="1" applyAlignment="1">
      <alignment vertical="center" wrapText="1"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horizontal="center" vertical="center"/>
      <protection/>
    </xf>
    <xf numFmtId="0" fontId="7" fillId="0" borderId="17" xfId="56" applyFont="1" applyFill="1" applyBorder="1" applyAlignment="1">
      <alignment vertical="center" wrapText="1"/>
      <protection/>
    </xf>
    <xf numFmtId="0" fontId="5" fillId="0" borderId="18" xfId="56" applyFont="1" applyFill="1" applyBorder="1" applyAlignment="1">
      <alignment horizontal="center" vertical="center"/>
      <protection/>
    </xf>
    <xf numFmtId="16" fontId="5" fillId="0" borderId="18" xfId="56" applyNumberFormat="1" applyFont="1" applyFill="1" applyBorder="1" applyAlignment="1" quotePrefix="1">
      <alignment horizontal="center" vertical="center"/>
      <protection/>
    </xf>
    <xf numFmtId="0" fontId="5" fillId="0" borderId="18" xfId="56" applyFont="1" applyFill="1" applyBorder="1" applyAlignment="1" quotePrefix="1">
      <alignment horizontal="center" vertical="center"/>
      <protection/>
    </xf>
    <xf numFmtId="0" fontId="5" fillId="0" borderId="19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vertical="center"/>
      <protection/>
    </xf>
    <xf numFmtId="0" fontId="4" fillId="0" borderId="16" xfId="0" applyFont="1" applyFill="1" applyBorder="1" applyAlignment="1">
      <alignment horizontal="right" vertical="center"/>
    </xf>
    <xf numFmtId="0" fontId="4" fillId="0" borderId="10" xfId="56" applyFont="1" applyFill="1" applyBorder="1" applyAlignment="1">
      <alignment horizontal="center" vertical="center"/>
      <protection/>
    </xf>
    <xf numFmtId="0" fontId="4" fillId="25" borderId="20" xfId="0" applyFont="1" applyFill="1" applyBorder="1" applyAlignment="1">
      <alignment horizontal="left" wrapText="1" indent="1"/>
    </xf>
    <xf numFmtId="0" fontId="6" fillId="0" borderId="13" xfId="56" applyFont="1" applyFill="1" applyBorder="1" applyAlignment="1">
      <alignment vertical="center" wrapText="1"/>
      <protection/>
    </xf>
    <xf numFmtId="0" fontId="4" fillId="0" borderId="14" xfId="56" applyFont="1" applyFill="1" applyBorder="1" applyAlignment="1">
      <alignment horizontal="center" vertical="center"/>
      <protection/>
    </xf>
    <xf numFmtId="0" fontId="5" fillId="0" borderId="12" xfId="56" applyFont="1" applyFill="1" applyBorder="1" applyAlignment="1">
      <alignment vertical="center"/>
      <protection/>
    </xf>
    <xf numFmtId="0" fontId="5" fillId="0" borderId="21" xfId="56" applyFont="1" applyFill="1" applyBorder="1" applyAlignment="1">
      <alignment vertical="center"/>
      <protection/>
    </xf>
    <xf numFmtId="0" fontId="5" fillId="0" borderId="10" xfId="56" applyFont="1" applyFill="1" applyBorder="1" applyAlignment="1">
      <alignment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5" fillId="0" borderId="0" xfId="56" applyFont="1" applyFill="1" applyAlignment="1">
      <alignment horizontal="left" vertical="center" wrapText="1"/>
      <protection/>
    </xf>
    <xf numFmtId="0" fontId="5" fillId="0" borderId="0" xfId="56" applyFont="1" applyFill="1">
      <alignment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23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0" fontId="4" fillId="25" borderId="11" xfId="56" applyFont="1" applyFill="1" applyBorder="1" applyAlignment="1">
      <alignment horizontal="left" vertical="center" wrapText="1"/>
      <protection/>
    </xf>
    <xf numFmtId="9" fontId="4" fillId="0" borderId="11" xfId="56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/>
    </xf>
    <xf numFmtId="0" fontId="6" fillId="0" borderId="15" xfId="56" applyFont="1" applyFill="1" applyBorder="1" applyAlignment="1">
      <alignment vertical="center" wrapText="1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4" fillId="0" borderId="20" xfId="56" applyFont="1" applyFill="1" applyBorder="1" applyAlignment="1">
      <alignment horizontal="center" vertical="center"/>
      <protection/>
    </xf>
    <xf numFmtId="9" fontId="4" fillId="0" borderId="16" xfId="56" applyNumberFormat="1" applyFont="1" applyFill="1" applyBorder="1" applyAlignment="1">
      <alignment horizontal="left" vertical="center" wrapText="1"/>
      <protection/>
    </xf>
    <xf numFmtId="0" fontId="6" fillId="0" borderId="24" xfId="56" applyFont="1" applyFill="1" applyBorder="1" applyAlignment="1">
      <alignment vertical="center" wrapText="1"/>
      <protection/>
    </xf>
    <xf numFmtId="0" fontId="4" fillId="0" borderId="25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5" fillId="0" borderId="26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6" fillId="0" borderId="27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vertical="center"/>
      <protection/>
    </xf>
    <xf numFmtId="0" fontId="5" fillId="25" borderId="11" xfId="56" applyFont="1" applyFill="1" applyBorder="1" applyAlignment="1">
      <alignment horizontal="left" vertical="center" wrapText="1"/>
      <protection/>
    </xf>
    <xf numFmtId="9" fontId="5" fillId="0" borderId="11" xfId="56" applyNumberFormat="1" applyFont="1" applyFill="1" applyBorder="1" applyAlignment="1">
      <alignment horizontal="left" vertical="center" wrapText="1"/>
      <protection/>
    </xf>
    <xf numFmtId="0" fontId="7" fillId="0" borderId="21" xfId="56" applyFont="1" applyFill="1" applyBorder="1" applyAlignment="1">
      <alignment horizontal="center" vertical="center" wrapText="1"/>
      <protection/>
    </xf>
    <xf numFmtId="0" fontId="5" fillId="0" borderId="19" xfId="56" applyFont="1" applyFill="1" applyBorder="1" applyAlignment="1" quotePrefix="1">
      <alignment horizontal="center" vertical="center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9" fillId="25" borderId="11" xfId="0" applyFont="1" applyFill="1" applyBorder="1" applyAlignment="1">
      <alignment vertical="center"/>
    </xf>
    <xf numFmtId="0" fontId="5" fillId="0" borderId="28" xfId="56" applyFont="1" applyFill="1" applyBorder="1" applyAlignment="1">
      <alignment horizontal="center" vertical="center" shrinkToFit="1"/>
      <protection/>
    </xf>
    <xf numFmtId="0" fontId="5" fillId="0" borderId="29" xfId="56" applyFont="1" applyFill="1" applyBorder="1" applyAlignment="1">
      <alignment horizontal="center" vertical="center" shrinkToFit="1"/>
      <protection/>
    </xf>
    <xf numFmtId="0" fontId="4" fillId="0" borderId="13" xfId="56" applyFont="1" applyFill="1" applyBorder="1" applyAlignment="1">
      <alignment horizontal="right" vertical="center"/>
      <protection/>
    </xf>
    <xf numFmtId="0" fontId="4" fillId="0" borderId="16" xfId="56" applyFont="1" applyFill="1" applyBorder="1" applyAlignment="1">
      <alignment vertical="center"/>
      <protection/>
    </xf>
    <xf numFmtId="0" fontId="4" fillId="25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 shrinkToFit="1"/>
      <protection/>
    </xf>
    <xf numFmtId="0" fontId="4" fillId="0" borderId="16" xfId="56" applyFont="1" applyFill="1" applyBorder="1" applyAlignment="1">
      <alignment horizontal="right" vertical="center"/>
      <protection/>
    </xf>
    <xf numFmtId="0" fontId="4" fillId="0" borderId="16" xfId="56" applyFont="1" applyFill="1" applyBorder="1" applyAlignment="1">
      <alignment horizontal="left" vertical="center" wrapText="1"/>
      <protection/>
    </xf>
    <xf numFmtId="0" fontId="5" fillId="0" borderId="20" xfId="56" applyFont="1" applyFill="1" applyBorder="1" applyAlignment="1">
      <alignment horizontal="center" vertical="center"/>
      <protection/>
    </xf>
    <xf numFmtId="9" fontId="5" fillId="0" borderId="16" xfId="56" applyNumberFormat="1" applyFont="1" applyFill="1" applyBorder="1" applyAlignment="1">
      <alignment horizontal="left" vertical="center" wrapText="1"/>
      <protection/>
    </xf>
    <xf numFmtId="0" fontId="7" fillId="0" borderId="30" xfId="56" applyFont="1" applyFill="1" applyBorder="1" applyAlignment="1">
      <alignment horizontal="center" vertical="center" wrapText="1"/>
      <protection/>
    </xf>
    <xf numFmtId="0" fontId="5" fillId="0" borderId="30" xfId="56" applyFont="1" applyFill="1" applyBorder="1" applyAlignment="1">
      <alignment horizontal="center" vertical="center"/>
      <protection/>
    </xf>
    <xf numFmtId="0" fontId="4" fillId="0" borderId="0" xfId="56" applyFont="1" applyFill="1" applyAlignment="1">
      <alignment horizontal="center" vertical="center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4" fillId="25" borderId="16" xfId="56" applyFont="1" applyFill="1" applyBorder="1" applyAlignment="1">
      <alignment horizontal="left" vertical="center" wrapText="1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4" fillId="0" borderId="21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vertical="center"/>
      <protection/>
    </xf>
    <xf numFmtId="0" fontId="4" fillId="0" borderId="31" xfId="56" applyFont="1" applyFill="1" applyBorder="1" applyAlignment="1">
      <alignment horizontal="center" vertical="center"/>
      <protection/>
    </xf>
    <xf numFmtId="0" fontId="4" fillId="25" borderId="13" xfId="56" applyFont="1" applyFill="1" applyBorder="1" applyAlignment="1">
      <alignment horizontal="left" vertical="center" wrapText="1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6" fillId="0" borderId="21" xfId="56" applyFont="1" applyFill="1" applyBorder="1" applyAlignment="1">
      <alignment horizontal="center" vertical="center"/>
      <protection/>
    </xf>
    <xf numFmtId="0" fontId="4" fillId="0" borderId="21" xfId="56" applyFont="1" applyFill="1" applyBorder="1">
      <alignment/>
      <protection/>
    </xf>
    <xf numFmtId="0" fontId="5" fillId="0" borderId="10" xfId="56" applyFont="1" applyFill="1" applyBorder="1" applyAlignment="1">
      <alignment horizontal="left" vertical="center"/>
      <protection/>
    </xf>
    <xf numFmtId="0" fontId="5" fillId="0" borderId="12" xfId="56" applyFont="1" applyFill="1" applyBorder="1" applyAlignment="1">
      <alignment horizontal="left" vertical="center"/>
      <protection/>
    </xf>
    <xf numFmtId="0" fontId="5" fillId="0" borderId="21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0" fontId="4" fillId="25" borderId="11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/>
      <protection/>
    </xf>
    <xf numFmtId="0" fontId="4" fillId="25" borderId="10" xfId="56" applyFont="1" applyFill="1" applyBorder="1" applyAlignment="1">
      <alignment/>
      <protection/>
    </xf>
    <xf numFmtId="172" fontId="4" fillId="0" borderId="21" xfId="56" applyNumberFormat="1" applyFont="1" applyFill="1" applyBorder="1" applyAlignment="1">
      <alignment vertical="top"/>
      <protection/>
    </xf>
    <xf numFmtId="172" fontId="4" fillId="0" borderId="31" xfId="56" applyNumberFormat="1" applyFont="1" applyFill="1" applyBorder="1" applyAlignment="1">
      <alignment vertical="top"/>
      <protection/>
    </xf>
    <xf numFmtId="172" fontId="4" fillId="0" borderId="10" xfId="56" applyNumberFormat="1" applyFont="1" applyFill="1" applyBorder="1" applyAlignment="1">
      <alignment vertical="top"/>
      <protection/>
    </xf>
    <xf numFmtId="172" fontId="4" fillId="0" borderId="14" xfId="56" applyNumberFormat="1" applyFont="1" applyFill="1" applyBorder="1" applyAlignment="1">
      <alignment vertical="top"/>
      <protection/>
    </xf>
    <xf numFmtId="172" fontId="4" fillId="0" borderId="32" xfId="56" applyNumberFormat="1" applyFont="1" applyFill="1" applyBorder="1" applyAlignment="1">
      <alignment vertical="top"/>
      <protection/>
    </xf>
    <xf numFmtId="172" fontId="4" fillId="0" borderId="33" xfId="56" applyNumberFormat="1" applyFont="1" applyFill="1" applyBorder="1" applyAlignment="1">
      <alignment vertical="top"/>
      <protection/>
    </xf>
    <xf numFmtId="172" fontId="5" fillId="0" borderId="34" xfId="56" applyNumberFormat="1" applyFont="1" applyFill="1" applyBorder="1" applyAlignment="1">
      <alignment vertical="top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4" xfId="56" applyFont="1" applyFill="1" applyBorder="1" applyAlignment="1">
      <alignment vertical="center"/>
      <protection/>
    </xf>
    <xf numFmtId="0" fontId="5" fillId="0" borderId="35" xfId="56" applyFont="1" applyFill="1" applyBorder="1" applyAlignment="1">
      <alignment horizontal="center" vertical="center"/>
      <protection/>
    </xf>
    <xf numFmtId="0" fontId="4" fillId="0" borderId="0" xfId="56" applyFont="1" applyFill="1" applyAlignment="1">
      <alignment shrinkToFit="1"/>
      <protection/>
    </xf>
    <xf numFmtId="0" fontId="4" fillId="0" borderId="36" xfId="56" applyFont="1" applyFill="1" applyBorder="1" applyAlignment="1">
      <alignment shrinkToFit="1"/>
      <protection/>
    </xf>
    <xf numFmtId="0" fontId="5" fillId="0" borderId="37" xfId="56" applyFont="1" applyFill="1" applyBorder="1" applyAlignment="1">
      <alignment horizontal="center" shrinkToFit="1"/>
      <protection/>
    </xf>
    <xf numFmtId="0" fontId="4" fillId="0" borderId="37" xfId="56" applyFont="1" applyFill="1" applyBorder="1" applyAlignment="1">
      <alignment shrinkToFit="1"/>
      <protection/>
    </xf>
    <xf numFmtId="0" fontId="4" fillId="0" borderId="38" xfId="56" applyFont="1" applyFill="1" applyBorder="1" applyAlignment="1">
      <alignment shrinkToFit="1"/>
      <protection/>
    </xf>
    <xf numFmtId="0" fontId="4" fillId="0" borderId="39" xfId="56" applyFont="1" applyFill="1" applyBorder="1" applyAlignment="1">
      <alignment shrinkToFit="1"/>
      <protection/>
    </xf>
    <xf numFmtId="0" fontId="4" fillId="0" borderId="40" xfId="56" applyFont="1" applyFill="1" applyBorder="1" applyAlignment="1">
      <alignment shrinkToFit="1"/>
      <protection/>
    </xf>
    <xf numFmtId="0" fontId="5" fillId="0" borderId="40" xfId="56" applyFont="1" applyFill="1" applyBorder="1" applyAlignment="1">
      <alignment shrinkToFit="1"/>
      <protection/>
    </xf>
    <xf numFmtId="0" fontId="4" fillId="0" borderId="41" xfId="56" applyFont="1" applyFill="1" applyBorder="1" applyAlignment="1">
      <alignment shrinkToFit="1"/>
      <protection/>
    </xf>
    <xf numFmtId="0" fontId="4" fillId="0" borderId="11" xfId="56" applyFont="1" applyFill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4" fillId="25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left" wrapText="1" indent="1"/>
    </xf>
    <xf numFmtId="0" fontId="4" fillId="0" borderId="13" xfId="0" applyFont="1" applyBorder="1" applyAlignment="1">
      <alignment horizontal="left" vertical="top" wrapText="1" indent="1"/>
    </xf>
    <xf numFmtId="9" fontId="4" fillId="0" borderId="13" xfId="56" applyNumberFormat="1" applyFont="1" applyFill="1" applyBorder="1" applyAlignment="1">
      <alignment horizontal="left" vertical="center" wrapText="1"/>
      <protection/>
    </xf>
    <xf numFmtId="0" fontId="6" fillId="0" borderId="23" xfId="56" applyFont="1" applyFill="1" applyBorder="1" applyAlignment="1">
      <alignment horizontal="center" vertical="center"/>
      <protection/>
    </xf>
    <xf numFmtId="14" fontId="5" fillId="0" borderId="0" xfId="56" applyNumberFormat="1" applyFont="1" applyFill="1" applyBorder="1" applyAlignment="1">
      <alignment horizontal="right" vertical="center" wrapText="1"/>
      <protection/>
    </xf>
    <xf numFmtId="0" fontId="6" fillId="0" borderId="0" xfId="56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4" fillId="0" borderId="10" xfId="56" applyFont="1" applyFill="1" applyBorder="1" applyAlignment="1">
      <alignment horizontal="left"/>
      <protection/>
    </xf>
    <xf numFmtId="0" fontId="4" fillId="0" borderId="11" xfId="56" applyFont="1" applyFill="1" applyBorder="1" applyAlignment="1">
      <alignment horizontal="left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4" fillId="25" borderId="10" xfId="56" applyFont="1" applyFill="1" applyBorder="1" applyAlignment="1">
      <alignment wrapText="1"/>
      <protection/>
    </xf>
    <xf numFmtId="0" fontId="0" fillId="25" borderId="11" xfId="0" applyFont="1" applyFill="1" applyBorder="1" applyAlignment="1">
      <alignment/>
    </xf>
    <xf numFmtId="0" fontId="5" fillId="25" borderId="21" xfId="56" applyFont="1" applyFill="1" applyBorder="1" applyAlignment="1">
      <alignment horizontal="center" shrinkToFit="1"/>
      <protection/>
    </xf>
    <xf numFmtId="0" fontId="4" fillId="25" borderId="10" xfId="56" applyFont="1" applyFill="1" applyBorder="1" applyAlignment="1">
      <alignment horizontal="left" shrinkToFit="1"/>
      <protection/>
    </xf>
    <xf numFmtId="0" fontId="4" fillId="25" borderId="11" xfId="56" applyFont="1" applyFill="1" applyBorder="1" applyAlignment="1">
      <alignment horizontal="left" shrinkToFit="1"/>
      <protection/>
    </xf>
    <xf numFmtId="0" fontId="4" fillId="25" borderId="10" xfId="56" applyFont="1" applyFill="1" applyBorder="1" applyAlignment="1">
      <alignment shrinkToFit="1"/>
      <protection/>
    </xf>
    <xf numFmtId="172" fontId="4" fillId="0" borderId="10" xfId="56" applyNumberFormat="1" applyFont="1" applyFill="1" applyBorder="1" applyAlignment="1">
      <alignment horizontal="left" vertical="top"/>
      <protection/>
    </xf>
    <xf numFmtId="172" fontId="4" fillId="0" borderId="11" xfId="56" applyNumberFormat="1" applyFont="1" applyFill="1" applyBorder="1" applyAlignment="1">
      <alignment horizontal="left" vertical="top"/>
      <protection/>
    </xf>
    <xf numFmtId="0" fontId="4" fillId="25" borderId="10" xfId="56" applyFont="1" applyFill="1" applyBorder="1" applyAlignment="1">
      <alignment/>
      <protection/>
    </xf>
    <xf numFmtId="0" fontId="5" fillId="0" borderId="10" xfId="56" applyFont="1" applyFill="1" applyBorder="1" applyAlignment="1">
      <alignment horizontal="left"/>
      <protection/>
    </xf>
    <xf numFmtId="0" fontId="5" fillId="0" borderId="11" xfId="56" applyFont="1" applyFill="1" applyBorder="1" applyAlignment="1">
      <alignment horizontal="left"/>
      <protection/>
    </xf>
    <xf numFmtId="0" fontId="9" fillId="25" borderId="11" xfId="0" applyFont="1" applyFill="1" applyBorder="1" applyAlignment="1">
      <alignment/>
    </xf>
    <xf numFmtId="0" fontId="4" fillId="25" borderId="14" xfId="56" applyFont="1" applyFill="1" applyBorder="1" applyAlignment="1">
      <alignment horizontal="left"/>
      <protection/>
    </xf>
    <xf numFmtId="0" fontId="4" fillId="25" borderId="13" xfId="56" applyFont="1" applyFill="1" applyBorder="1" applyAlignment="1">
      <alignment horizontal="left"/>
      <protection/>
    </xf>
    <xf numFmtId="0" fontId="4" fillId="0" borderId="14" xfId="56" applyFont="1" applyFill="1" applyBorder="1" applyAlignment="1">
      <alignment horizontal="left"/>
      <protection/>
    </xf>
    <xf numFmtId="0" fontId="4" fillId="0" borderId="13" xfId="56" applyFont="1" applyFill="1" applyBorder="1" applyAlignment="1">
      <alignment horizontal="left"/>
      <protection/>
    </xf>
    <xf numFmtId="0" fontId="5" fillId="0" borderId="20" xfId="56" applyFont="1" applyFill="1" applyBorder="1" applyAlignment="1">
      <alignment horizontal="center"/>
      <protection/>
    </xf>
    <xf numFmtId="0" fontId="5" fillId="0" borderId="16" xfId="56" applyFont="1" applyFill="1" applyBorder="1" applyAlignment="1">
      <alignment horizontal="center"/>
      <protection/>
    </xf>
    <xf numFmtId="0" fontId="4" fillId="25" borderId="10" xfId="56" applyFont="1" applyFill="1" applyBorder="1" applyAlignment="1">
      <alignment horizontal="left"/>
      <protection/>
    </xf>
    <xf numFmtId="0" fontId="4" fillId="25" borderId="11" xfId="56" applyFont="1" applyFill="1" applyBorder="1" applyAlignment="1">
      <alignment horizontal="left"/>
      <protection/>
    </xf>
    <xf numFmtId="172" fontId="4" fillId="0" borderId="10" xfId="56" applyNumberFormat="1" applyFont="1" applyFill="1" applyBorder="1" applyAlignment="1">
      <alignment vertical="top"/>
      <protection/>
    </xf>
    <xf numFmtId="172" fontId="4" fillId="0" borderId="11" xfId="56" applyNumberFormat="1" applyFont="1" applyFill="1" applyBorder="1" applyAlignment="1">
      <alignment vertical="top"/>
      <protection/>
    </xf>
    <xf numFmtId="0" fontId="5" fillId="0" borderId="21" xfId="56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>
      <alignment horizontal="left" vertical="center"/>
      <protection/>
    </xf>
    <xf numFmtId="0" fontId="5" fillId="0" borderId="12" xfId="56" applyFont="1" applyFill="1" applyBorder="1" applyAlignment="1">
      <alignment horizontal="left" vertical="center"/>
      <protection/>
    </xf>
    <xf numFmtId="0" fontId="7" fillId="0" borderId="21" xfId="56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0" fontId="6" fillId="0" borderId="19" xfId="56" applyFont="1" applyFill="1" applyBorder="1" applyAlignment="1">
      <alignment horizontal="center" vertical="center"/>
      <protection/>
    </xf>
    <xf numFmtId="0" fontId="6" fillId="0" borderId="17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172" fontId="4" fillId="0" borderId="20" xfId="56" applyNumberFormat="1" applyFont="1" applyFill="1" applyBorder="1" applyAlignment="1">
      <alignment horizontal="left" vertical="top"/>
      <protection/>
    </xf>
    <xf numFmtId="172" fontId="4" fillId="0" borderId="16" xfId="56" applyNumberFormat="1" applyFont="1" applyFill="1" applyBorder="1" applyAlignment="1">
      <alignment horizontal="left" vertical="top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21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4" fillId="25" borderId="20" xfId="56" applyFont="1" applyFill="1" applyBorder="1" applyAlignment="1">
      <alignment horizontal="left" shrinkToFit="1"/>
      <protection/>
    </xf>
    <xf numFmtId="0" fontId="4" fillId="25" borderId="16" xfId="56" applyFont="1" applyFill="1" applyBorder="1" applyAlignment="1">
      <alignment horizontal="left" shrinkToFit="1"/>
      <protection/>
    </xf>
    <xf numFmtId="0" fontId="4" fillId="0" borderId="10" xfId="56" applyFont="1" applyFill="1" applyBorder="1" applyAlignment="1">
      <alignment shrinkToFit="1"/>
      <protection/>
    </xf>
    <xf numFmtId="0" fontId="9" fillId="0" borderId="11" xfId="0" applyFont="1" applyFill="1" applyBorder="1" applyAlignment="1">
      <alignment/>
    </xf>
    <xf numFmtId="0" fontId="5" fillId="0" borderId="33" xfId="56" applyFont="1" applyFill="1" applyBorder="1" applyAlignment="1">
      <alignment/>
      <protection/>
    </xf>
    <xf numFmtId="0" fontId="4" fillId="25" borderId="20" xfId="56" applyFont="1" applyFill="1" applyBorder="1" applyAlignment="1">
      <alignment shrinkToFit="1"/>
      <protection/>
    </xf>
    <xf numFmtId="0" fontId="9" fillId="25" borderId="16" xfId="0" applyFont="1" applyFill="1" applyBorder="1" applyAlignment="1">
      <alignment/>
    </xf>
    <xf numFmtId="0" fontId="5" fillId="0" borderId="42" xfId="56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5" fillId="0" borderId="44" xfId="56" applyFont="1" applyFill="1" applyBorder="1" applyAlignment="1">
      <alignment horizontal="center" vertical="center" wrapText="1"/>
      <protection/>
    </xf>
    <xf numFmtId="0" fontId="5" fillId="0" borderId="45" xfId="56" applyFont="1" applyFill="1" applyBorder="1" applyAlignment="1">
      <alignment horizontal="center" vertical="center" wrapText="1"/>
      <protection/>
    </xf>
    <xf numFmtId="0" fontId="5" fillId="0" borderId="46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5" fillId="0" borderId="47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4" fillId="0" borderId="33" xfId="56" applyFont="1" applyFill="1" applyBorder="1" applyAlignment="1">
      <alignment horizontal="center"/>
      <protection/>
    </xf>
    <xf numFmtId="0" fontId="4" fillId="0" borderId="48" xfId="56" applyFont="1" applyFill="1" applyBorder="1" applyAlignment="1">
      <alignment/>
      <protection/>
    </xf>
    <xf numFmtId="0" fontId="4" fillId="0" borderId="49" xfId="56" applyFont="1" applyFill="1" applyBorder="1" applyAlignment="1">
      <alignment/>
      <protection/>
    </xf>
    <xf numFmtId="0" fontId="5" fillId="0" borderId="50" xfId="56" applyFont="1" applyFill="1" applyBorder="1" applyAlignment="1">
      <alignment horizontal="center" vertical="center" wrapText="1"/>
      <protection/>
    </xf>
    <xf numFmtId="0" fontId="0" fillId="0" borderId="4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5" fillId="0" borderId="48" xfId="56" applyFont="1" applyFill="1" applyBorder="1" applyAlignment="1">
      <alignment horizontal="center" vertical="center"/>
      <protection/>
    </xf>
    <xf numFmtId="0" fontId="5" fillId="0" borderId="51" xfId="56" applyFont="1" applyFill="1" applyBorder="1" applyAlignment="1">
      <alignment horizontal="center" vertical="center"/>
      <protection/>
    </xf>
    <xf numFmtId="0" fontId="5" fillId="0" borderId="21" xfId="56" applyFont="1" applyFill="1" applyBorder="1" applyAlignment="1">
      <alignment horizontal="center"/>
      <protection/>
    </xf>
    <xf numFmtId="0" fontId="5" fillId="0" borderId="10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horizontal="center"/>
      <protection/>
    </xf>
    <xf numFmtId="0" fontId="5" fillId="25" borderId="10" xfId="56" applyFont="1" applyFill="1" applyBorder="1" applyAlignment="1">
      <alignment horizontal="left"/>
      <protection/>
    </xf>
    <xf numFmtId="0" fontId="5" fillId="25" borderId="11" xfId="56" applyFont="1" applyFill="1" applyBorder="1" applyAlignment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tanterv_makojavita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3"/>
  <sheetViews>
    <sheetView tabSelected="1" zoomScalePageLayoutView="0" workbookViewId="0" topLeftCell="A1">
      <pane xSplit="7" ySplit="9" topLeftCell="H74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H84" sqref="H84"/>
    </sheetView>
  </sheetViews>
  <sheetFormatPr defaultColWidth="6.875" defaultRowHeight="12.75"/>
  <cols>
    <col min="1" max="1" width="10.75390625" style="105" customWidth="1"/>
    <col min="2" max="2" width="4.75390625" style="2" customWidth="1"/>
    <col min="3" max="3" width="32.75390625" style="3" customWidth="1"/>
    <col min="4" max="6" width="6.125" style="3" customWidth="1"/>
    <col min="7" max="7" width="6.125" style="3" hidden="1" customWidth="1"/>
    <col min="8" max="8" width="2.75390625" style="77" bestFit="1" customWidth="1"/>
    <col min="9" max="9" width="3.125" style="77" bestFit="1" customWidth="1"/>
    <col min="10" max="10" width="2.25390625" style="77" bestFit="1" customWidth="1"/>
    <col min="11" max="11" width="2.75390625" style="77" bestFit="1" customWidth="1"/>
    <col min="12" max="12" width="1.875" style="77" bestFit="1" customWidth="1"/>
    <col min="13" max="13" width="3.625" style="77" bestFit="1" customWidth="1"/>
    <col min="14" max="14" width="2.25390625" style="77" bestFit="1" customWidth="1"/>
    <col min="15" max="15" width="2.75390625" style="77" bestFit="1" customWidth="1"/>
    <col min="16" max="16" width="1.875" style="77" bestFit="1" customWidth="1"/>
    <col min="17" max="17" width="3.125" style="77" bestFit="1" customWidth="1"/>
    <col min="18" max="18" width="2.25390625" style="77" bestFit="1" customWidth="1"/>
    <col min="19" max="19" width="2.75390625" style="77" bestFit="1" customWidth="1"/>
    <col min="20" max="20" width="1.875" style="77" bestFit="1" customWidth="1"/>
    <col min="21" max="21" width="3.625" style="77" bestFit="1" customWidth="1"/>
    <col min="22" max="22" width="2.25390625" style="77" bestFit="1" customWidth="1"/>
    <col min="23" max="24" width="2.75390625" style="77" bestFit="1" customWidth="1"/>
    <col min="25" max="25" width="3.125" style="77" bestFit="1" customWidth="1"/>
    <col min="26" max="26" width="2.25390625" style="77" bestFit="1" customWidth="1"/>
    <col min="27" max="28" width="2.75390625" style="77" bestFit="1" customWidth="1"/>
    <col min="29" max="29" width="3.625" style="77" bestFit="1" customWidth="1"/>
    <col min="30" max="30" width="2.25390625" style="77" bestFit="1" customWidth="1"/>
    <col min="31" max="32" width="2.75390625" style="77" bestFit="1" customWidth="1"/>
    <col min="33" max="33" width="3.125" style="77" bestFit="1" customWidth="1"/>
    <col min="34" max="34" width="2.25390625" style="77" bestFit="1" customWidth="1"/>
    <col min="35" max="36" width="2.75390625" style="77" bestFit="1" customWidth="1"/>
    <col min="37" max="37" width="3.625" style="77" bestFit="1" customWidth="1"/>
    <col min="38" max="38" width="2.25390625" style="77" bestFit="1" customWidth="1"/>
    <col min="39" max="39" width="2.75390625" style="77" bestFit="1" customWidth="1"/>
    <col min="40" max="40" width="2.375" style="77" bestFit="1" customWidth="1"/>
    <col min="41" max="41" width="3.125" style="77" bestFit="1" customWidth="1"/>
    <col min="42" max="42" width="2.25390625" style="77" bestFit="1" customWidth="1"/>
    <col min="43" max="43" width="2.75390625" style="77" bestFit="1" customWidth="1"/>
    <col min="44" max="44" width="2.375" style="77" bestFit="1" customWidth="1"/>
    <col min="45" max="45" width="3.125" style="77" bestFit="1" customWidth="1"/>
    <col min="46" max="46" width="2.25390625" style="77" bestFit="1" customWidth="1"/>
    <col min="47" max="47" width="2.75390625" style="77" bestFit="1" customWidth="1"/>
    <col min="48" max="48" width="8.25390625" style="3" customWidth="1"/>
    <col min="49" max="49" width="23.875" style="1" bestFit="1" customWidth="1"/>
    <col min="50" max="50" width="6.875" style="1" customWidth="1"/>
    <col min="51" max="16384" width="6.875" style="2" customWidth="1"/>
  </cols>
  <sheetData>
    <row r="1" spans="2:49" ht="12.75" customHeight="1">
      <c r="B1" s="126" t="s">
        <v>319</v>
      </c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</row>
    <row r="2" spans="2:49" ht="12.75">
      <c r="B2" s="183"/>
      <c r="C2" s="183"/>
      <c r="D2" s="4"/>
      <c r="E2" s="4"/>
      <c r="F2" s="184"/>
      <c r="G2" s="184"/>
      <c r="H2" s="184"/>
      <c r="I2" s="184"/>
      <c r="J2" s="184"/>
      <c r="K2" s="184"/>
      <c r="L2" s="184"/>
      <c r="M2" s="57"/>
      <c r="N2" s="57"/>
      <c r="O2" s="57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4"/>
      <c r="AW2" s="91"/>
    </row>
    <row r="3" spans="1:49" ht="12">
      <c r="A3" s="125" t="s">
        <v>320</v>
      </c>
      <c r="B3" s="125"/>
      <c r="C3" s="125"/>
      <c r="D3" s="4"/>
      <c r="E3" s="4"/>
      <c r="F3" s="4"/>
      <c r="G3" s="4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4"/>
      <c r="AW3" s="91"/>
    </row>
    <row r="4" spans="2:49" ht="12.75" thickBot="1">
      <c r="B4" s="185"/>
      <c r="C4" s="185"/>
      <c r="D4" s="4"/>
      <c r="E4" s="4"/>
      <c r="F4" s="4"/>
      <c r="G4" s="4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4"/>
      <c r="AW4" s="124" t="s">
        <v>318</v>
      </c>
    </row>
    <row r="5" spans="1:49" ht="12" customHeight="1">
      <c r="A5" s="106"/>
      <c r="B5" s="186"/>
      <c r="C5" s="187"/>
      <c r="D5" s="188" t="s">
        <v>0</v>
      </c>
      <c r="E5" s="189"/>
      <c r="F5" s="189"/>
      <c r="G5" s="192"/>
      <c r="H5" s="175" t="s">
        <v>1</v>
      </c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5"/>
      <c r="AV5" s="175" t="s">
        <v>2</v>
      </c>
      <c r="AW5" s="178" t="s">
        <v>317</v>
      </c>
    </row>
    <row r="6" spans="1:49" ht="12">
      <c r="A6" s="107"/>
      <c r="B6" s="126"/>
      <c r="C6" s="181"/>
      <c r="D6" s="190"/>
      <c r="E6" s="191"/>
      <c r="F6" s="191"/>
      <c r="G6" s="193"/>
      <c r="H6" s="182" t="s">
        <v>3</v>
      </c>
      <c r="I6" s="166"/>
      <c r="J6" s="166"/>
      <c r="K6" s="166"/>
      <c r="L6" s="166"/>
      <c r="M6" s="166"/>
      <c r="N6" s="166"/>
      <c r="O6" s="167"/>
      <c r="P6" s="165" t="s">
        <v>4</v>
      </c>
      <c r="Q6" s="166"/>
      <c r="R6" s="166"/>
      <c r="S6" s="166"/>
      <c r="T6" s="166"/>
      <c r="U6" s="166"/>
      <c r="V6" s="166"/>
      <c r="W6" s="167"/>
      <c r="X6" s="165" t="s">
        <v>5</v>
      </c>
      <c r="Y6" s="166"/>
      <c r="Z6" s="166"/>
      <c r="AA6" s="166"/>
      <c r="AB6" s="166"/>
      <c r="AC6" s="166"/>
      <c r="AD6" s="166"/>
      <c r="AE6" s="167"/>
      <c r="AF6" s="165" t="s">
        <v>6</v>
      </c>
      <c r="AG6" s="166"/>
      <c r="AH6" s="166"/>
      <c r="AI6" s="166"/>
      <c r="AJ6" s="166"/>
      <c r="AK6" s="166"/>
      <c r="AL6" s="166"/>
      <c r="AM6" s="167"/>
      <c r="AN6" s="130" t="s">
        <v>7</v>
      </c>
      <c r="AO6" s="130"/>
      <c r="AP6" s="130"/>
      <c r="AQ6" s="130"/>
      <c r="AR6" s="130"/>
      <c r="AS6" s="130"/>
      <c r="AT6" s="130"/>
      <c r="AU6" s="130"/>
      <c r="AV6" s="176"/>
      <c r="AW6" s="179"/>
    </row>
    <row r="7" spans="1:49" ht="12">
      <c r="A7" s="107" t="s">
        <v>315</v>
      </c>
      <c r="B7" s="126" t="s">
        <v>316</v>
      </c>
      <c r="C7" s="181"/>
      <c r="D7" s="8" t="s">
        <v>8</v>
      </c>
      <c r="E7" s="8" t="s">
        <v>9</v>
      </c>
      <c r="F7" s="8" t="s">
        <v>10</v>
      </c>
      <c r="G7" s="9" t="s">
        <v>22</v>
      </c>
      <c r="H7" s="165" t="s">
        <v>143</v>
      </c>
      <c r="I7" s="166"/>
      <c r="J7" s="166"/>
      <c r="K7" s="167"/>
      <c r="L7" s="165" t="s">
        <v>144</v>
      </c>
      <c r="M7" s="166"/>
      <c r="N7" s="166"/>
      <c r="O7" s="167"/>
      <c r="P7" s="165" t="s">
        <v>145</v>
      </c>
      <c r="Q7" s="166"/>
      <c r="R7" s="166"/>
      <c r="S7" s="167"/>
      <c r="T7" s="165" t="s">
        <v>146</v>
      </c>
      <c r="U7" s="166"/>
      <c r="V7" s="166"/>
      <c r="W7" s="167"/>
      <c r="X7" s="165" t="s">
        <v>147</v>
      </c>
      <c r="Y7" s="166"/>
      <c r="Z7" s="166"/>
      <c r="AA7" s="167"/>
      <c r="AB7" s="165" t="s">
        <v>148</v>
      </c>
      <c r="AC7" s="166"/>
      <c r="AD7" s="166"/>
      <c r="AE7" s="167"/>
      <c r="AF7" s="165" t="s">
        <v>149</v>
      </c>
      <c r="AG7" s="166"/>
      <c r="AH7" s="166"/>
      <c r="AI7" s="167"/>
      <c r="AJ7" s="165" t="s">
        <v>150</v>
      </c>
      <c r="AK7" s="166"/>
      <c r="AL7" s="166"/>
      <c r="AM7" s="167"/>
      <c r="AN7" s="130" t="s">
        <v>151</v>
      </c>
      <c r="AO7" s="130"/>
      <c r="AP7" s="130"/>
      <c r="AQ7" s="130"/>
      <c r="AR7" s="130" t="s">
        <v>152</v>
      </c>
      <c r="AS7" s="130"/>
      <c r="AT7" s="130"/>
      <c r="AU7" s="130"/>
      <c r="AV7" s="176"/>
      <c r="AW7" s="179"/>
    </row>
    <row r="8" spans="1:49" ht="12">
      <c r="A8" s="108"/>
      <c r="B8" s="56"/>
      <c r="C8" s="56"/>
      <c r="D8" s="65"/>
      <c r="E8" s="65"/>
      <c r="F8" s="65"/>
      <c r="G8" s="66"/>
      <c r="H8" s="130">
        <v>14</v>
      </c>
      <c r="I8" s="130"/>
      <c r="J8" s="130"/>
      <c r="K8" s="130"/>
      <c r="L8" s="165">
        <v>14</v>
      </c>
      <c r="M8" s="166"/>
      <c r="N8" s="166"/>
      <c r="O8" s="167"/>
      <c r="P8" s="165">
        <v>14</v>
      </c>
      <c r="Q8" s="166"/>
      <c r="R8" s="166"/>
      <c r="S8" s="167"/>
      <c r="T8" s="165">
        <v>14</v>
      </c>
      <c r="U8" s="166"/>
      <c r="V8" s="166"/>
      <c r="W8" s="167"/>
      <c r="X8" s="165">
        <v>14</v>
      </c>
      <c r="Y8" s="166"/>
      <c r="Z8" s="166"/>
      <c r="AA8" s="167"/>
      <c r="AB8" s="165">
        <v>14</v>
      </c>
      <c r="AC8" s="166"/>
      <c r="AD8" s="166"/>
      <c r="AE8" s="167"/>
      <c r="AF8" s="165">
        <v>14</v>
      </c>
      <c r="AG8" s="166"/>
      <c r="AH8" s="166"/>
      <c r="AI8" s="167"/>
      <c r="AJ8" s="165">
        <v>14</v>
      </c>
      <c r="AK8" s="166"/>
      <c r="AL8" s="166"/>
      <c r="AM8" s="167"/>
      <c r="AN8" s="165">
        <v>14</v>
      </c>
      <c r="AO8" s="166"/>
      <c r="AP8" s="166"/>
      <c r="AQ8" s="167"/>
      <c r="AR8" s="165">
        <v>14</v>
      </c>
      <c r="AS8" s="166"/>
      <c r="AT8" s="166"/>
      <c r="AU8" s="167"/>
      <c r="AV8" s="176"/>
      <c r="AW8" s="179"/>
    </row>
    <row r="9" spans="1:49" ht="12.75" thickBot="1">
      <c r="A9" s="109"/>
      <c r="B9" s="172"/>
      <c r="C9" s="172"/>
      <c r="D9" s="102"/>
      <c r="E9" s="102"/>
      <c r="F9" s="102"/>
      <c r="G9" s="103"/>
      <c r="H9" s="104" t="s">
        <v>139</v>
      </c>
      <c r="I9" s="104" t="s">
        <v>140</v>
      </c>
      <c r="J9" s="104" t="s">
        <v>141</v>
      </c>
      <c r="K9" s="104" t="s">
        <v>142</v>
      </c>
      <c r="L9" s="104" t="s">
        <v>139</v>
      </c>
      <c r="M9" s="104" t="s">
        <v>140</v>
      </c>
      <c r="N9" s="104" t="s">
        <v>141</v>
      </c>
      <c r="O9" s="104" t="s">
        <v>142</v>
      </c>
      <c r="P9" s="104" t="s">
        <v>139</v>
      </c>
      <c r="Q9" s="104" t="s">
        <v>140</v>
      </c>
      <c r="R9" s="104" t="s">
        <v>141</v>
      </c>
      <c r="S9" s="104" t="s">
        <v>142</v>
      </c>
      <c r="T9" s="104" t="s">
        <v>139</v>
      </c>
      <c r="U9" s="104" t="s">
        <v>140</v>
      </c>
      <c r="V9" s="104" t="s">
        <v>141</v>
      </c>
      <c r="W9" s="104" t="s">
        <v>142</v>
      </c>
      <c r="X9" s="104" t="s">
        <v>139</v>
      </c>
      <c r="Y9" s="104" t="s">
        <v>140</v>
      </c>
      <c r="Z9" s="104" t="s">
        <v>141</v>
      </c>
      <c r="AA9" s="104" t="s">
        <v>142</v>
      </c>
      <c r="AB9" s="104" t="s">
        <v>139</v>
      </c>
      <c r="AC9" s="104" t="s">
        <v>140</v>
      </c>
      <c r="AD9" s="104" t="s">
        <v>141</v>
      </c>
      <c r="AE9" s="104" t="s">
        <v>142</v>
      </c>
      <c r="AF9" s="104" t="s">
        <v>139</v>
      </c>
      <c r="AG9" s="104" t="s">
        <v>140</v>
      </c>
      <c r="AH9" s="104" t="s">
        <v>141</v>
      </c>
      <c r="AI9" s="104" t="s">
        <v>142</v>
      </c>
      <c r="AJ9" s="104" t="s">
        <v>139</v>
      </c>
      <c r="AK9" s="104" t="s">
        <v>140</v>
      </c>
      <c r="AL9" s="104" t="s">
        <v>141</v>
      </c>
      <c r="AM9" s="104" t="s">
        <v>142</v>
      </c>
      <c r="AN9" s="104" t="s">
        <v>139</v>
      </c>
      <c r="AO9" s="104" t="s">
        <v>140</v>
      </c>
      <c r="AP9" s="104" t="s">
        <v>141</v>
      </c>
      <c r="AQ9" s="104" t="s">
        <v>142</v>
      </c>
      <c r="AR9" s="104" t="s">
        <v>139</v>
      </c>
      <c r="AS9" s="104" t="s">
        <v>140</v>
      </c>
      <c r="AT9" s="104" t="s">
        <v>141</v>
      </c>
      <c r="AU9" s="104" t="s">
        <v>142</v>
      </c>
      <c r="AV9" s="177"/>
      <c r="AW9" s="180"/>
    </row>
    <row r="10" spans="1:49" ht="12.75" customHeight="1">
      <c r="A10" s="110"/>
      <c r="B10" s="147" t="s">
        <v>29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</row>
    <row r="11" spans="1:49" ht="12">
      <c r="A11" s="111" t="s">
        <v>213</v>
      </c>
      <c r="B11" s="173" t="s">
        <v>12</v>
      </c>
      <c r="C11" s="174"/>
      <c r="D11" s="68">
        <f>SUM(E11:F11)</f>
        <v>42</v>
      </c>
      <c r="E11" s="68">
        <f>H11*$H$8</f>
        <v>0</v>
      </c>
      <c r="F11" s="68">
        <f>I11*$H$8</f>
        <v>42</v>
      </c>
      <c r="G11" s="68" t="e">
        <f>J11*$H$8</f>
        <v>#VALUE!</v>
      </c>
      <c r="H11" s="14">
        <v>0</v>
      </c>
      <c r="I11" s="14">
        <v>3</v>
      </c>
      <c r="J11" s="14" t="s">
        <v>153</v>
      </c>
      <c r="K11" s="14">
        <v>3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13">
        <v>3</v>
      </c>
      <c r="AW11" s="79" t="s">
        <v>60</v>
      </c>
    </row>
    <row r="12" spans="1:49" ht="12">
      <c r="A12" s="111" t="s">
        <v>214</v>
      </c>
      <c r="B12" s="136" t="s">
        <v>11</v>
      </c>
      <c r="C12" s="142"/>
      <c r="D12" s="68">
        <f aca="true" t="shared" si="0" ref="D12:D26">SUM(E12:F12)</f>
        <v>56</v>
      </c>
      <c r="E12" s="68">
        <f aca="true" t="shared" si="1" ref="E12:F15">H12*$H$8</f>
        <v>28</v>
      </c>
      <c r="F12" s="68">
        <f t="shared" si="1"/>
        <v>28</v>
      </c>
      <c r="G12" s="12">
        <f aca="true" t="shared" si="2" ref="G12:G20">SUM(D12:F12)</f>
        <v>112</v>
      </c>
      <c r="H12" s="13">
        <v>2</v>
      </c>
      <c r="I12" s="13">
        <v>2</v>
      </c>
      <c r="J12" s="13" t="s">
        <v>153</v>
      </c>
      <c r="K12" s="13">
        <v>4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13">
        <v>4</v>
      </c>
      <c r="AW12" s="42" t="s">
        <v>59</v>
      </c>
    </row>
    <row r="13" spans="1:49" ht="12.75" customHeight="1">
      <c r="A13" s="111" t="s">
        <v>215</v>
      </c>
      <c r="B13" s="136" t="s">
        <v>178</v>
      </c>
      <c r="C13" s="142"/>
      <c r="D13" s="68">
        <f t="shared" si="0"/>
        <v>56</v>
      </c>
      <c r="E13" s="68">
        <f t="shared" si="1"/>
        <v>28</v>
      </c>
      <c r="F13" s="68">
        <f t="shared" si="1"/>
        <v>28</v>
      </c>
      <c r="G13" s="12">
        <f t="shared" si="2"/>
        <v>112</v>
      </c>
      <c r="H13" s="13">
        <v>2</v>
      </c>
      <c r="I13" s="13">
        <v>2</v>
      </c>
      <c r="J13" s="13" t="s">
        <v>154</v>
      </c>
      <c r="K13" s="13">
        <v>5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13">
        <v>5</v>
      </c>
      <c r="AW13" s="42" t="s">
        <v>113</v>
      </c>
    </row>
    <row r="14" spans="1:49" ht="12.75" customHeight="1">
      <c r="A14" s="111" t="s">
        <v>216</v>
      </c>
      <c r="B14" s="136" t="s">
        <v>179</v>
      </c>
      <c r="C14" s="142"/>
      <c r="D14" s="68">
        <f t="shared" si="0"/>
        <v>56</v>
      </c>
      <c r="E14" s="68">
        <f t="shared" si="1"/>
        <v>28</v>
      </c>
      <c r="F14" s="68">
        <f t="shared" si="1"/>
        <v>28</v>
      </c>
      <c r="G14" s="12">
        <f t="shared" si="2"/>
        <v>112</v>
      </c>
      <c r="H14" s="13">
        <v>2</v>
      </c>
      <c r="I14" s="13">
        <v>2</v>
      </c>
      <c r="J14" s="13" t="s">
        <v>154</v>
      </c>
      <c r="K14" s="13">
        <v>5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13">
        <v>5</v>
      </c>
      <c r="AW14" s="42" t="s">
        <v>48</v>
      </c>
    </row>
    <row r="15" spans="1:49" ht="12.75" customHeight="1">
      <c r="A15" s="111" t="s">
        <v>217</v>
      </c>
      <c r="B15" s="136" t="s">
        <v>165</v>
      </c>
      <c r="C15" s="142"/>
      <c r="D15" s="68">
        <f t="shared" si="0"/>
        <v>42</v>
      </c>
      <c r="E15" s="68">
        <f t="shared" si="1"/>
        <v>28</v>
      </c>
      <c r="F15" s="68">
        <f t="shared" si="1"/>
        <v>14</v>
      </c>
      <c r="G15" s="12">
        <f t="shared" si="2"/>
        <v>84</v>
      </c>
      <c r="H15" s="13">
        <v>2</v>
      </c>
      <c r="I15" s="13">
        <v>1</v>
      </c>
      <c r="J15" s="13" t="s">
        <v>154</v>
      </c>
      <c r="K15" s="13">
        <v>4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13">
        <v>4</v>
      </c>
      <c r="AW15" s="42" t="s">
        <v>326</v>
      </c>
    </row>
    <row r="16" spans="1:49" ht="12.75" customHeight="1">
      <c r="A16" s="111" t="s">
        <v>218</v>
      </c>
      <c r="B16" s="136" t="s">
        <v>166</v>
      </c>
      <c r="C16" s="142"/>
      <c r="D16" s="68">
        <f t="shared" si="0"/>
        <v>56</v>
      </c>
      <c r="E16" s="68">
        <f aca="true" t="shared" si="3" ref="E16:F18">L16*$H$8</f>
        <v>28</v>
      </c>
      <c r="F16" s="68">
        <f t="shared" si="3"/>
        <v>28</v>
      </c>
      <c r="G16" s="12">
        <f t="shared" si="2"/>
        <v>112</v>
      </c>
      <c r="H16" s="81"/>
      <c r="I16" s="81"/>
      <c r="J16" s="81"/>
      <c r="K16" s="81"/>
      <c r="L16" s="13">
        <v>2</v>
      </c>
      <c r="M16" s="13">
        <v>2</v>
      </c>
      <c r="N16" s="13" t="s">
        <v>154</v>
      </c>
      <c r="O16" s="13">
        <v>5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13">
        <v>5</v>
      </c>
      <c r="AW16" s="42" t="s">
        <v>49</v>
      </c>
    </row>
    <row r="17" spans="1:49" ht="12.75" customHeight="1">
      <c r="A17" s="111" t="s">
        <v>219</v>
      </c>
      <c r="B17" s="136" t="s">
        <v>167</v>
      </c>
      <c r="C17" s="142"/>
      <c r="D17" s="68">
        <f t="shared" si="0"/>
        <v>56</v>
      </c>
      <c r="E17" s="68">
        <f t="shared" si="3"/>
        <v>28</v>
      </c>
      <c r="F17" s="68">
        <f t="shared" si="3"/>
        <v>28</v>
      </c>
      <c r="G17" s="12">
        <f t="shared" si="2"/>
        <v>112</v>
      </c>
      <c r="H17" s="81"/>
      <c r="I17" s="81"/>
      <c r="J17" s="81"/>
      <c r="K17" s="81"/>
      <c r="L17" s="13">
        <v>2</v>
      </c>
      <c r="M17" s="13">
        <v>2</v>
      </c>
      <c r="N17" s="13" t="s">
        <v>154</v>
      </c>
      <c r="O17" s="13">
        <v>5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13">
        <v>5</v>
      </c>
      <c r="AW17" s="42" t="s">
        <v>112</v>
      </c>
    </row>
    <row r="18" spans="1:49" ht="12.75" customHeight="1">
      <c r="A18" s="111" t="s">
        <v>220</v>
      </c>
      <c r="B18" s="136" t="s">
        <v>168</v>
      </c>
      <c r="C18" s="142"/>
      <c r="D18" s="68">
        <f t="shared" si="0"/>
        <v>42</v>
      </c>
      <c r="E18" s="68">
        <f t="shared" si="3"/>
        <v>28</v>
      </c>
      <c r="F18" s="68">
        <f t="shared" si="3"/>
        <v>14</v>
      </c>
      <c r="G18" s="12">
        <f t="shared" si="2"/>
        <v>84</v>
      </c>
      <c r="H18" s="81"/>
      <c r="I18" s="81"/>
      <c r="J18" s="81"/>
      <c r="K18" s="81"/>
      <c r="L18" s="13">
        <v>2</v>
      </c>
      <c r="M18" s="13">
        <v>1</v>
      </c>
      <c r="N18" s="13" t="s">
        <v>154</v>
      </c>
      <c r="O18" s="13">
        <v>4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13">
        <v>4</v>
      </c>
      <c r="AW18" s="41" t="s">
        <v>180</v>
      </c>
    </row>
    <row r="19" spans="1:49" ht="12.75" customHeight="1">
      <c r="A19" s="111" t="s">
        <v>221</v>
      </c>
      <c r="B19" s="94" t="s">
        <v>169</v>
      </c>
      <c r="C19" s="64"/>
      <c r="D19" s="68">
        <f t="shared" si="0"/>
        <v>56</v>
      </c>
      <c r="E19" s="68">
        <f>P19*$H$8</f>
        <v>28</v>
      </c>
      <c r="F19" s="68">
        <f>Q19*$H$8</f>
        <v>28</v>
      </c>
      <c r="G19" s="12">
        <f t="shared" si="2"/>
        <v>112</v>
      </c>
      <c r="H19" s="81"/>
      <c r="I19" s="81"/>
      <c r="J19" s="81"/>
      <c r="K19" s="81"/>
      <c r="L19" s="81"/>
      <c r="M19" s="81"/>
      <c r="N19" s="81"/>
      <c r="O19" s="81"/>
      <c r="P19" s="13">
        <v>2</v>
      </c>
      <c r="Q19" s="13">
        <v>2</v>
      </c>
      <c r="R19" s="13" t="s">
        <v>154</v>
      </c>
      <c r="S19" s="13">
        <v>5</v>
      </c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3">
        <v>5</v>
      </c>
      <c r="AW19" s="42" t="s">
        <v>181</v>
      </c>
    </row>
    <row r="20" spans="1:49" ht="12.75" customHeight="1">
      <c r="A20" s="111" t="s">
        <v>222</v>
      </c>
      <c r="B20" s="149" t="s">
        <v>170</v>
      </c>
      <c r="C20" s="150"/>
      <c r="D20" s="68">
        <f t="shared" si="0"/>
        <v>56</v>
      </c>
      <c r="E20" s="68">
        <f>P20*$H$8</f>
        <v>42</v>
      </c>
      <c r="F20" s="68">
        <f>Q20*$H$8</f>
        <v>14</v>
      </c>
      <c r="G20" s="12">
        <f t="shared" si="2"/>
        <v>112</v>
      </c>
      <c r="H20" s="81"/>
      <c r="I20" s="81"/>
      <c r="J20" s="81"/>
      <c r="K20" s="81"/>
      <c r="L20" s="81"/>
      <c r="M20" s="81"/>
      <c r="N20" s="81"/>
      <c r="O20" s="81"/>
      <c r="P20" s="13">
        <v>3</v>
      </c>
      <c r="Q20" s="13">
        <v>1</v>
      </c>
      <c r="R20" s="13" t="s">
        <v>153</v>
      </c>
      <c r="S20" s="13">
        <v>4</v>
      </c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13">
        <v>4</v>
      </c>
      <c r="AW20" s="42" t="s">
        <v>54</v>
      </c>
    </row>
    <row r="21" spans="1:49" ht="12.75" customHeight="1">
      <c r="A21" s="111" t="s">
        <v>223</v>
      </c>
      <c r="B21" s="149" t="s">
        <v>18</v>
      </c>
      <c r="C21" s="150"/>
      <c r="D21" s="68">
        <f t="shared" si="0"/>
        <v>42</v>
      </c>
      <c r="E21" s="68">
        <f>T21*$H$8</f>
        <v>28</v>
      </c>
      <c r="F21" s="68">
        <f>U21*$H$8</f>
        <v>14</v>
      </c>
      <c r="G21" s="12">
        <f aca="true" t="shared" si="4" ref="G21:G26">SUM(D21:F21)</f>
        <v>84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13">
        <v>2</v>
      </c>
      <c r="U21" s="13">
        <v>1</v>
      </c>
      <c r="V21" s="13" t="s">
        <v>154</v>
      </c>
      <c r="W21" s="13">
        <v>3</v>
      </c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3">
        <v>3</v>
      </c>
      <c r="AW21" s="42" t="s">
        <v>325</v>
      </c>
    </row>
    <row r="22" spans="1:49" ht="12.75" customHeight="1">
      <c r="A22" s="111" t="s">
        <v>224</v>
      </c>
      <c r="B22" s="149" t="s">
        <v>13</v>
      </c>
      <c r="C22" s="150"/>
      <c r="D22" s="68">
        <f t="shared" si="0"/>
        <v>42</v>
      </c>
      <c r="E22" s="68">
        <f>T22*$H$8</f>
        <v>28</v>
      </c>
      <c r="F22" s="68">
        <f>U22*$H$8</f>
        <v>14</v>
      </c>
      <c r="G22" s="12">
        <f t="shared" si="4"/>
        <v>84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16">
        <v>2</v>
      </c>
      <c r="U22" s="16">
        <v>1</v>
      </c>
      <c r="V22" s="16" t="s">
        <v>153</v>
      </c>
      <c r="W22" s="16">
        <v>3</v>
      </c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3">
        <v>3</v>
      </c>
      <c r="AW22" s="42" t="s">
        <v>58</v>
      </c>
    </row>
    <row r="23" spans="1:49" ht="12.75" customHeight="1">
      <c r="A23" s="111" t="s">
        <v>225</v>
      </c>
      <c r="B23" s="149" t="s">
        <v>171</v>
      </c>
      <c r="C23" s="150"/>
      <c r="D23" s="68">
        <f t="shared" si="0"/>
        <v>56</v>
      </c>
      <c r="E23" s="68">
        <f>X23*$H$8</f>
        <v>28</v>
      </c>
      <c r="F23" s="68">
        <f>Y23*$H$8</f>
        <v>28</v>
      </c>
      <c r="G23" s="12">
        <f t="shared" si="4"/>
        <v>112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16">
        <v>2</v>
      </c>
      <c r="Y23" s="16">
        <v>2</v>
      </c>
      <c r="Z23" s="16" t="s">
        <v>154</v>
      </c>
      <c r="AA23" s="16">
        <v>4</v>
      </c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13">
        <v>4</v>
      </c>
      <c r="AW23" s="42" t="s">
        <v>39</v>
      </c>
    </row>
    <row r="24" spans="1:49" ht="12.75" customHeight="1">
      <c r="A24" s="111" t="s">
        <v>226</v>
      </c>
      <c r="B24" s="149" t="s">
        <v>209</v>
      </c>
      <c r="C24" s="150"/>
      <c r="D24" s="68">
        <f t="shared" si="0"/>
        <v>56</v>
      </c>
      <c r="E24" s="68">
        <f>AB24*$H$8</f>
        <v>28</v>
      </c>
      <c r="F24" s="68">
        <f>AC24*$H$8</f>
        <v>28</v>
      </c>
      <c r="G24" s="12">
        <f t="shared" si="4"/>
        <v>112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16">
        <v>2</v>
      </c>
      <c r="AC24" s="16">
        <v>2</v>
      </c>
      <c r="AD24" s="16" t="s">
        <v>154</v>
      </c>
      <c r="AE24" s="16">
        <v>4</v>
      </c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13">
        <v>4</v>
      </c>
      <c r="AW24" s="42" t="s">
        <v>40</v>
      </c>
    </row>
    <row r="25" spans="1:49" ht="12.75" customHeight="1">
      <c r="A25" s="111" t="s">
        <v>227</v>
      </c>
      <c r="B25" s="149" t="s">
        <v>210</v>
      </c>
      <c r="C25" s="150"/>
      <c r="D25" s="68">
        <f t="shared" si="0"/>
        <v>28</v>
      </c>
      <c r="E25" s="68">
        <f>AN25*$H$8</f>
        <v>28</v>
      </c>
      <c r="F25" s="68">
        <f>AO25*$H$8</f>
        <v>0</v>
      </c>
      <c r="G25" s="12">
        <f t="shared" si="4"/>
        <v>56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16">
        <v>2</v>
      </c>
      <c r="AO25" s="16">
        <v>0</v>
      </c>
      <c r="AP25" s="16" t="s">
        <v>153</v>
      </c>
      <c r="AQ25" s="16">
        <v>3</v>
      </c>
      <c r="AR25" s="36"/>
      <c r="AS25" s="36"/>
      <c r="AT25" s="36"/>
      <c r="AU25" s="36"/>
      <c r="AV25" s="13">
        <v>3</v>
      </c>
      <c r="AW25" s="42" t="s">
        <v>62</v>
      </c>
    </row>
    <row r="26" spans="1:49" ht="12.75" customHeight="1">
      <c r="A26" s="111" t="s">
        <v>228</v>
      </c>
      <c r="B26" s="143" t="s">
        <v>211</v>
      </c>
      <c r="C26" s="144"/>
      <c r="D26" s="68">
        <f t="shared" si="0"/>
        <v>56</v>
      </c>
      <c r="E26" s="68">
        <f>AR26*$H$8</f>
        <v>28</v>
      </c>
      <c r="F26" s="68">
        <f>AS26*$H$8</f>
        <v>28</v>
      </c>
      <c r="G26" s="67">
        <f t="shared" si="4"/>
        <v>112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16">
        <v>2</v>
      </c>
      <c r="AS26" s="16">
        <v>2</v>
      </c>
      <c r="AT26" s="16" t="s">
        <v>154</v>
      </c>
      <c r="AU26" s="16">
        <v>3</v>
      </c>
      <c r="AV26" s="32">
        <v>3</v>
      </c>
      <c r="AW26" s="42" t="s">
        <v>63</v>
      </c>
    </row>
    <row r="27" spans="1:50" s="38" customFormat="1" ht="12.75" customHeight="1">
      <c r="A27" s="112"/>
      <c r="B27" s="140" t="s">
        <v>199</v>
      </c>
      <c r="C27" s="141"/>
      <c r="D27" s="58">
        <f>SUM(D26)</f>
        <v>56</v>
      </c>
      <c r="E27" s="58">
        <f>SUM(E11:E26)</f>
        <v>434</v>
      </c>
      <c r="F27" s="58">
        <f>SUM(F11:F26)</f>
        <v>364</v>
      </c>
      <c r="G27" s="58">
        <f>SUM(G26)</f>
        <v>112</v>
      </c>
      <c r="H27" s="6">
        <f>SUM(H11:H15)</f>
        <v>8</v>
      </c>
      <c r="I27" s="6">
        <f>SUM(I11:I15)</f>
        <v>10</v>
      </c>
      <c r="J27" s="130">
        <f>SUM(K11:K15)</f>
        <v>21</v>
      </c>
      <c r="K27" s="130"/>
      <c r="L27" s="6">
        <f>SUM(L16:L18)</f>
        <v>6</v>
      </c>
      <c r="M27" s="6">
        <f>SUM(M16:M18)</f>
        <v>5</v>
      </c>
      <c r="N27" s="130">
        <f>SUM(O16:O18)</f>
        <v>14</v>
      </c>
      <c r="O27" s="130"/>
      <c r="P27" s="6">
        <f>SUM(P19:P20)</f>
        <v>5</v>
      </c>
      <c r="Q27" s="6">
        <f>SUM(Q19:Q20)</f>
        <v>3</v>
      </c>
      <c r="R27" s="130">
        <f>SUM(S19:S20)</f>
        <v>9</v>
      </c>
      <c r="S27" s="130"/>
      <c r="T27" s="6">
        <f>SUM(T21:T22)</f>
        <v>4</v>
      </c>
      <c r="U27" s="6">
        <f>SUM(U21:U22)</f>
        <v>2</v>
      </c>
      <c r="V27" s="130">
        <f>SUM(W21:W22)</f>
        <v>6</v>
      </c>
      <c r="W27" s="130"/>
      <c r="X27" s="6">
        <f>SUM(X23)</f>
        <v>2</v>
      </c>
      <c r="Y27" s="6">
        <f>SUM(Y23)</f>
        <v>2</v>
      </c>
      <c r="Z27" s="130">
        <f>SUM(AA23)</f>
        <v>4</v>
      </c>
      <c r="AA27" s="130"/>
      <c r="AB27" s="6">
        <f>SUM(AB24)</f>
        <v>2</v>
      </c>
      <c r="AC27" s="6">
        <f>SUM(AC24)</f>
        <v>2</v>
      </c>
      <c r="AD27" s="130">
        <f>SUM(AE24)</f>
        <v>4</v>
      </c>
      <c r="AE27" s="130"/>
      <c r="AF27" s="6"/>
      <c r="AG27" s="6"/>
      <c r="AH27" s="6"/>
      <c r="AI27" s="6"/>
      <c r="AJ27" s="6"/>
      <c r="AK27" s="6"/>
      <c r="AL27" s="6"/>
      <c r="AM27" s="6"/>
      <c r="AN27" s="6">
        <f>SUM(AN25)</f>
        <v>2</v>
      </c>
      <c r="AO27" s="6">
        <f>SUM(AO25)</f>
        <v>0</v>
      </c>
      <c r="AP27" s="130">
        <f>SUM(AQ25)</f>
        <v>3</v>
      </c>
      <c r="AQ27" s="130"/>
      <c r="AR27" s="6">
        <f>SUM(AR26)</f>
        <v>2</v>
      </c>
      <c r="AS27" s="6">
        <f>SUM(AS26)</f>
        <v>2</v>
      </c>
      <c r="AT27" s="130">
        <f>SUM(AU26)</f>
        <v>3</v>
      </c>
      <c r="AU27" s="130"/>
      <c r="AV27" s="6">
        <v>3</v>
      </c>
      <c r="AW27" s="59"/>
      <c r="AX27" s="37"/>
    </row>
    <row r="28" spans="1:49" ht="12.75" customHeight="1">
      <c r="A28" s="111"/>
      <c r="B28" s="161" t="s">
        <v>30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</row>
    <row r="29" spans="1:49" ht="13.5" customHeight="1">
      <c r="A29" s="111" t="s">
        <v>229</v>
      </c>
      <c r="B29" s="163" t="s">
        <v>172</v>
      </c>
      <c r="C29" s="164"/>
      <c r="D29" s="28">
        <f>SUM(E29:F29)</f>
        <v>28</v>
      </c>
      <c r="E29" s="28">
        <f>H29*$H$8</f>
        <v>0</v>
      </c>
      <c r="F29" s="28">
        <f>I29*$H$8</f>
        <v>28</v>
      </c>
      <c r="G29" s="71">
        <f aca="true" t="shared" si="5" ref="G29:G38">SUM(D29:F29)</f>
        <v>56</v>
      </c>
      <c r="H29" s="14">
        <v>0</v>
      </c>
      <c r="I29" s="14">
        <v>2</v>
      </c>
      <c r="J29" s="14" t="s">
        <v>153</v>
      </c>
      <c r="K29" s="14">
        <v>3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13">
        <v>3</v>
      </c>
      <c r="AW29" s="72" t="s">
        <v>108</v>
      </c>
    </row>
    <row r="30" spans="1:49" ht="12">
      <c r="A30" s="111" t="s">
        <v>230</v>
      </c>
      <c r="B30" s="136" t="s">
        <v>16</v>
      </c>
      <c r="C30" s="142"/>
      <c r="D30" s="28">
        <f aca="true" t="shared" si="6" ref="D30:D66">SUM(E30:F30)</f>
        <v>42</v>
      </c>
      <c r="E30" s="28">
        <f>L30*$H$8</f>
        <v>28</v>
      </c>
      <c r="F30" s="28">
        <f>M30*$H$8</f>
        <v>14</v>
      </c>
      <c r="G30" s="12">
        <f t="shared" si="5"/>
        <v>84</v>
      </c>
      <c r="H30" s="81"/>
      <c r="I30" s="81"/>
      <c r="J30" s="81"/>
      <c r="K30" s="81"/>
      <c r="L30" s="13">
        <v>2</v>
      </c>
      <c r="M30" s="13">
        <v>1</v>
      </c>
      <c r="N30" s="13" t="s">
        <v>153</v>
      </c>
      <c r="O30" s="13">
        <v>3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13">
        <v>3</v>
      </c>
      <c r="AW30" s="42" t="s">
        <v>38</v>
      </c>
    </row>
    <row r="31" spans="1:49" ht="14.25" customHeight="1">
      <c r="A31" s="111" t="s">
        <v>231</v>
      </c>
      <c r="B31" s="137" t="s">
        <v>173</v>
      </c>
      <c r="C31" s="138"/>
      <c r="D31" s="28">
        <f t="shared" si="6"/>
        <v>28</v>
      </c>
      <c r="E31" s="28">
        <f>L31*$H$8</f>
        <v>0</v>
      </c>
      <c r="F31" s="28">
        <f>M31*$H$8</f>
        <v>28</v>
      </c>
      <c r="G31" s="12">
        <f t="shared" si="5"/>
        <v>56</v>
      </c>
      <c r="H31" s="81"/>
      <c r="I31" s="81"/>
      <c r="J31" s="81"/>
      <c r="K31" s="81"/>
      <c r="L31" s="13">
        <v>0</v>
      </c>
      <c r="M31" s="13">
        <v>2</v>
      </c>
      <c r="N31" s="13" t="s">
        <v>153</v>
      </c>
      <c r="O31" s="13">
        <v>3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13">
        <v>3</v>
      </c>
      <c r="AW31" s="41" t="s">
        <v>71</v>
      </c>
    </row>
    <row r="32" spans="1:49" ht="12">
      <c r="A32" s="111" t="s">
        <v>232</v>
      </c>
      <c r="B32" s="136" t="s">
        <v>15</v>
      </c>
      <c r="C32" s="142"/>
      <c r="D32" s="28">
        <f t="shared" si="6"/>
        <v>56</v>
      </c>
      <c r="E32" s="28">
        <f aca="true" t="shared" si="7" ref="E32:F35">P32*$H$8</f>
        <v>28</v>
      </c>
      <c r="F32" s="28">
        <f t="shared" si="7"/>
        <v>28</v>
      </c>
      <c r="G32" s="12">
        <f t="shared" si="5"/>
        <v>112</v>
      </c>
      <c r="H32" s="81"/>
      <c r="I32" s="81"/>
      <c r="J32" s="81"/>
      <c r="K32" s="81"/>
      <c r="L32" s="81"/>
      <c r="M32" s="81"/>
      <c r="N32" s="81"/>
      <c r="O32" s="81"/>
      <c r="P32" s="13">
        <v>2</v>
      </c>
      <c r="Q32" s="13">
        <v>2</v>
      </c>
      <c r="R32" s="13" t="s">
        <v>154</v>
      </c>
      <c r="S32" s="13">
        <v>5</v>
      </c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13">
        <v>5</v>
      </c>
      <c r="AW32" s="42" t="s">
        <v>50</v>
      </c>
    </row>
    <row r="33" spans="1:49" ht="12.75" customHeight="1">
      <c r="A33" s="111" t="s">
        <v>233</v>
      </c>
      <c r="B33" s="128" t="s">
        <v>174</v>
      </c>
      <c r="C33" s="129"/>
      <c r="D33" s="28">
        <f t="shared" si="6"/>
        <v>56</v>
      </c>
      <c r="E33" s="28">
        <f t="shared" si="7"/>
        <v>28</v>
      </c>
      <c r="F33" s="28">
        <f t="shared" si="7"/>
        <v>28</v>
      </c>
      <c r="G33" s="12">
        <f t="shared" si="5"/>
        <v>112</v>
      </c>
      <c r="H33" s="81"/>
      <c r="I33" s="81"/>
      <c r="J33" s="81"/>
      <c r="K33" s="81"/>
      <c r="L33" s="81"/>
      <c r="M33" s="81"/>
      <c r="N33" s="81"/>
      <c r="O33" s="81"/>
      <c r="P33" s="13">
        <v>2</v>
      </c>
      <c r="Q33" s="13">
        <v>2</v>
      </c>
      <c r="R33" s="13" t="s">
        <v>154</v>
      </c>
      <c r="S33" s="13">
        <v>4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13">
        <v>4</v>
      </c>
      <c r="AW33" s="41" t="s">
        <v>71</v>
      </c>
    </row>
    <row r="34" spans="1:49" ht="12">
      <c r="A34" s="111" t="s">
        <v>234</v>
      </c>
      <c r="B34" s="136" t="s">
        <v>175</v>
      </c>
      <c r="C34" s="142"/>
      <c r="D34" s="28">
        <f t="shared" si="6"/>
        <v>56</v>
      </c>
      <c r="E34" s="28">
        <f t="shared" si="7"/>
        <v>28</v>
      </c>
      <c r="F34" s="28">
        <f t="shared" si="7"/>
        <v>28</v>
      </c>
      <c r="G34" s="12">
        <f t="shared" si="5"/>
        <v>112</v>
      </c>
      <c r="H34" s="81"/>
      <c r="I34" s="81"/>
      <c r="J34" s="81"/>
      <c r="K34" s="81"/>
      <c r="L34" s="81"/>
      <c r="M34" s="81"/>
      <c r="N34" s="81"/>
      <c r="O34" s="81"/>
      <c r="P34" s="13">
        <v>2</v>
      </c>
      <c r="Q34" s="13">
        <v>2</v>
      </c>
      <c r="R34" s="13" t="s">
        <v>153</v>
      </c>
      <c r="S34" s="13">
        <v>4</v>
      </c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13">
        <v>4</v>
      </c>
      <c r="AW34" s="42" t="s">
        <v>118</v>
      </c>
    </row>
    <row r="35" spans="1:49" ht="12">
      <c r="A35" s="111" t="s">
        <v>235</v>
      </c>
      <c r="B35" s="136" t="s">
        <v>33</v>
      </c>
      <c r="C35" s="132"/>
      <c r="D35" s="28">
        <f t="shared" si="6"/>
        <v>56</v>
      </c>
      <c r="E35" s="28">
        <f t="shared" si="7"/>
        <v>28</v>
      </c>
      <c r="F35" s="28">
        <f t="shared" si="7"/>
        <v>28</v>
      </c>
      <c r="G35" s="12">
        <f t="shared" si="5"/>
        <v>112</v>
      </c>
      <c r="H35" s="81"/>
      <c r="I35" s="81"/>
      <c r="J35" s="81"/>
      <c r="K35" s="81"/>
      <c r="L35" s="81"/>
      <c r="M35" s="81"/>
      <c r="N35" s="81"/>
      <c r="O35" s="81"/>
      <c r="P35" s="13">
        <v>2</v>
      </c>
      <c r="Q35" s="13">
        <v>2</v>
      </c>
      <c r="R35" s="13" t="s">
        <v>154</v>
      </c>
      <c r="S35" s="13">
        <v>4</v>
      </c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13">
        <v>4</v>
      </c>
      <c r="AW35" s="42" t="s">
        <v>114</v>
      </c>
    </row>
    <row r="36" spans="1:49" ht="12">
      <c r="A36" s="111" t="s">
        <v>236</v>
      </c>
      <c r="B36" s="136" t="s">
        <v>34</v>
      </c>
      <c r="C36" s="132"/>
      <c r="D36" s="28">
        <f t="shared" si="6"/>
        <v>42</v>
      </c>
      <c r="E36" s="28">
        <f aca="true" t="shared" si="8" ref="E36:F38">T36*$H$8</f>
        <v>28</v>
      </c>
      <c r="F36" s="28">
        <f t="shared" si="8"/>
        <v>14</v>
      </c>
      <c r="G36" s="12">
        <f t="shared" si="5"/>
        <v>84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13">
        <v>2</v>
      </c>
      <c r="U36" s="29">
        <v>1</v>
      </c>
      <c r="V36" s="13" t="s">
        <v>154</v>
      </c>
      <c r="W36" s="13">
        <v>4</v>
      </c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13">
        <v>4</v>
      </c>
      <c r="AW36" s="42" t="s">
        <v>327</v>
      </c>
    </row>
    <row r="37" spans="1:49" ht="12">
      <c r="A37" s="111" t="s">
        <v>237</v>
      </c>
      <c r="B37" s="137" t="s">
        <v>14</v>
      </c>
      <c r="C37" s="138"/>
      <c r="D37" s="28">
        <f t="shared" si="6"/>
        <v>56</v>
      </c>
      <c r="E37" s="28">
        <f t="shared" si="8"/>
        <v>28</v>
      </c>
      <c r="F37" s="28">
        <f t="shared" si="8"/>
        <v>28</v>
      </c>
      <c r="G37" s="12">
        <f t="shared" si="5"/>
        <v>112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13">
        <v>2</v>
      </c>
      <c r="U37" s="29">
        <v>2</v>
      </c>
      <c r="V37" s="13" t="s">
        <v>154</v>
      </c>
      <c r="W37" s="13">
        <v>5</v>
      </c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13">
        <v>5</v>
      </c>
      <c r="AW37" s="41" t="s">
        <v>69</v>
      </c>
    </row>
    <row r="38" spans="1:49" ht="12">
      <c r="A38" s="111" t="s">
        <v>238</v>
      </c>
      <c r="B38" s="136" t="s">
        <v>176</v>
      </c>
      <c r="C38" s="132"/>
      <c r="D38" s="28">
        <f t="shared" si="6"/>
        <v>56</v>
      </c>
      <c r="E38" s="28">
        <f t="shared" si="8"/>
        <v>28</v>
      </c>
      <c r="F38" s="28">
        <f t="shared" si="8"/>
        <v>28</v>
      </c>
      <c r="G38" s="12">
        <f t="shared" si="5"/>
        <v>112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13">
        <v>2</v>
      </c>
      <c r="U38" s="29">
        <v>2</v>
      </c>
      <c r="V38" s="13" t="s">
        <v>153</v>
      </c>
      <c r="W38" s="13">
        <v>4</v>
      </c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13">
        <v>4</v>
      </c>
      <c r="AW38" s="42" t="s">
        <v>51</v>
      </c>
    </row>
    <row r="39" spans="1:49" ht="12">
      <c r="A39" s="111" t="s">
        <v>239</v>
      </c>
      <c r="B39" s="136" t="s">
        <v>36</v>
      </c>
      <c r="C39" s="142"/>
      <c r="D39" s="28">
        <f t="shared" si="6"/>
        <v>56</v>
      </c>
      <c r="E39" s="28">
        <f>X39*$H$8</f>
        <v>28</v>
      </c>
      <c r="F39" s="28">
        <f>Y39*$H$8</f>
        <v>28</v>
      </c>
      <c r="G39" s="28" t="e">
        <f>Z39*$H$8</f>
        <v>#VALUE!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13">
        <v>2</v>
      </c>
      <c r="Y39" s="13">
        <v>2</v>
      </c>
      <c r="Z39" s="13" t="s">
        <v>154</v>
      </c>
      <c r="AA39" s="13">
        <v>4</v>
      </c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13">
        <v>4</v>
      </c>
      <c r="AW39" s="42" t="s">
        <v>115</v>
      </c>
    </row>
    <row r="40" spans="1:49" ht="12">
      <c r="A40" s="111" t="s">
        <v>240</v>
      </c>
      <c r="B40" s="151" t="s">
        <v>212</v>
      </c>
      <c r="C40" s="152"/>
      <c r="D40" s="28">
        <f t="shared" si="6"/>
        <v>42</v>
      </c>
      <c r="E40" s="28">
        <f aca="true" t="shared" si="9" ref="E40:F43">X40*$H$8</f>
        <v>28</v>
      </c>
      <c r="F40" s="28">
        <f t="shared" si="9"/>
        <v>14</v>
      </c>
      <c r="G40" s="12">
        <f aca="true" t="shared" si="10" ref="G40:G47">SUM(D40:F40)</f>
        <v>84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13">
        <v>2</v>
      </c>
      <c r="Y40" s="13">
        <v>1</v>
      </c>
      <c r="Z40" s="13" t="s">
        <v>153</v>
      </c>
      <c r="AA40" s="13">
        <v>3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13">
        <v>3</v>
      </c>
      <c r="AW40" s="41" t="s">
        <v>70</v>
      </c>
    </row>
    <row r="41" spans="1:49" ht="12">
      <c r="A41" s="111" t="s">
        <v>241</v>
      </c>
      <c r="B41" s="136" t="s">
        <v>26</v>
      </c>
      <c r="C41" s="132"/>
      <c r="D41" s="28">
        <f t="shared" si="6"/>
        <v>56</v>
      </c>
      <c r="E41" s="28">
        <f t="shared" si="9"/>
        <v>42</v>
      </c>
      <c r="F41" s="28">
        <f t="shared" si="9"/>
        <v>14</v>
      </c>
      <c r="G41" s="12">
        <f t="shared" si="10"/>
        <v>112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13">
        <v>3</v>
      </c>
      <c r="Y41" s="15">
        <v>1</v>
      </c>
      <c r="Z41" s="15" t="s">
        <v>154</v>
      </c>
      <c r="AA41" s="15">
        <v>4</v>
      </c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13">
        <v>4</v>
      </c>
      <c r="AW41" s="42" t="s">
        <v>64</v>
      </c>
    </row>
    <row r="42" spans="1:49" ht="12">
      <c r="A42" s="111" t="s">
        <v>242</v>
      </c>
      <c r="B42" s="136" t="s">
        <v>20</v>
      </c>
      <c r="C42" s="132"/>
      <c r="D42" s="28">
        <f t="shared" si="6"/>
        <v>56</v>
      </c>
      <c r="E42" s="28">
        <f t="shared" si="9"/>
        <v>28</v>
      </c>
      <c r="F42" s="28">
        <f t="shared" si="9"/>
        <v>28</v>
      </c>
      <c r="G42" s="12">
        <f t="shared" si="10"/>
        <v>112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13">
        <v>2</v>
      </c>
      <c r="Y42" s="13">
        <v>2</v>
      </c>
      <c r="Z42" s="13" t="s">
        <v>153</v>
      </c>
      <c r="AA42" s="13">
        <v>5</v>
      </c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13">
        <v>5</v>
      </c>
      <c r="AW42" s="42" t="s">
        <v>82</v>
      </c>
    </row>
    <row r="43" spans="1:49" ht="12">
      <c r="A43" s="111" t="s">
        <v>243</v>
      </c>
      <c r="B43" s="131" t="s">
        <v>21</v>
      </c>
      <c r="C43" s="132"/>
      <c r="D43" s="28">
        <f t="shared" si="6"/>
        <v>42</v>
      </c>
      <c r="E43" s="28">
        <f t="shared" si="9"/>
        <v>28</v>
      </c>
      <c r="F43" s="28">
        <f t="shared" si="9"/>
        <v>14</v>
      </c>
      <c r="G43" s="12">
        <f t="shared" si="10"/>
        <v>84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13">
        <v>2</v>
      </c>
      <c r="Y43" s="13">
        <v>1</v>
      </c>
      <c r="Z43" s="13" t="s">
        <v>153</v>
      </c>
      <c r="AA43" s="13">
        <v>3</v>
      </c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13">
        <v>3</v>
      </c>
      <c r="AW43" s="42" t="s">
        <v>55</v>
      </c>
    </row>
    <row r="44" spans="1:49" ht="12">
      <c r="A44" s="111" t="s">
        <v>244</v>
      </c>
      <c r="B44" s="170" t="s">
        <v>19</v>
      </c>
      <c r="C44" s="171"/>
      <c r="D44" s="28">
        <f t="shared" si="6"/>
        <v>42</v>
      </c>
      <c r="E44" s="28">
        <f aca="true" t="shared" si="11" ref="E44:F47">AB44*$H$8</f>
        <v>28</v>
      </c>
      <c r="F44" s="28">
        <f t="shared" si="11"/>
        <v>14</v>
      </c>
      <c r="G44" s="12">
        <f t="shared" si="10"/>
        <v>84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13">
        <v>2</v>
      </c>
      <c r="AC44" s="13">
        <v>1</v>
      </c>
      <c r="AD44" s="13" t="s">
        <v>153</v>
      </c>
      <c r="AE44" s="13">
        <v>3</v>
      </c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13">
        <v>3</v>
      </c>
      <c r="AW44" s="42" t="s">
        <v>182</v>
      </c>
    </row>
    <row r="45" spans="1:49" ht="12">
      <c r="A45" s="111" t="s">
        <v>245</v>
      </c>
      <c r="B45" s="131" t="s">
        <v>31</v>
      </c>
      <c r="C45" s="142"/>
      <c r="D45" s="28">
        <f t="shared" si="6"/>
        <v>56</v>
      </c>
      <c r="E45" s="28">
        <f t="shared" si="11"/>
        <v>42</v>
      </c>
      <c r="F45" s="28">
        <f t="shared" si="11"/>
        <v>14</v>
      </c>
      <c r="G45" s="12">
        <f t="shared" si="10"/>
        <v>112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13">
        <v>3</v>
      </c>
      <c r="AC45" s="13">
        <v>1</v>
      </c>
      <c r="AD45" s="13" t="s">
        <v>154</v>
      </c>
      <c r="AE45" s="13">
        <v>5</v>
      </c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13">
        <v>5</v>
      </c>
      <c r="AW45" s="42" t="s">
        <v>41</v>
      </c>
    </row>
    <row r="46" spans="1:49" ht="12">
      <c r="A46" s="111" t="s">
        <v>246</v>
      </c>
      <c r="B46" s="131" t="s">
        <v>56</v>
      </c>
      <c r="C46" s="142"/>
      <c r="D46" s="28">
        <f t="shared" si="6"/>
        <v>42</v>
      </c>
      <c r="E46" s="28">
        <f t="shared" si="11"/>
        <v>28</v>
      </c>
      <c r="F46" s="28">
        <f t="shared" si="11"/>
        <v>14</v>
      </c>
      <c r="G46" s="12">
        <f t="shared" si="10"/>
        <v>84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13">
        <v>2</v>
      </c>
      <c r="AC46" s="13">
        <v>1</v>
      </c>
      <c r="AD46" s="13" t="s">
        <v>153</v>
      </c>
      <c r="AE46" s="13">
        <v>3</v>
      </c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13">
        <v>3</v>
      </c>
      <c r="AW46" s="42" t="s">
        <v>57</v>
      </c>
    </row>
    <row r="47" spans="1:49" ht="12">
      <c r="A47" s="111" t="s">
        <v>247</v>
      </c>
      <c r="B47" s="136" t="s">
        <v>27</v>
      </c>
      <c r="C47" s="132"/>
      <c r="D47" s="28">
        <f t="shared" si="6"/>
        <v>56</v>
      </c>
      <c r="E47" s="28">
        <f t="shared" si="11"/>
        <v>42</v>
      </c>
      <c r="F47" s="28">
        <f t="shared" si="11"/>
        <v>14</v>
      </c>
      <c r="G47" s="12">
        <f t="shared" si="10"/>
        <v>112</v>
      </c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13">
        <v>3</v>
      </c>
      <c r="AC47" s="15">
        <v>1</v>
      </c>
      <c r="AD47" s="15" t="s">
        <v>154</v>
      </c>
      <c r="AE47" s="15">
        <v>4</v>
      </c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13">
        <v>4</v>
      </c>
      <c r="AW47" s="42" t="s">
        <v>328</v>
      </c>
    </row>
    <row r="48" spans="1:49" ht="12">
      <c r="A48" s="111" t="s">
        <v>248</v>
      </c>
      <c r="B48" s="136" t="s">
        <v>28</v>
      </c>
      <c r="C48" s="132"/>
      <c r="D48" s="28">
        <f t="shared" si="6"/>
        <v>56</v>
      </c>
      <c r="E48" s="28">
        <f aca="true" t="shared" si="12" ref="E48:F53">AF48*$H$8</f>
        <v>28</v>
      </c>
      <c r="F48" s="28">
        <f t="shared" si="12"/>
        <v>28</v>
      </c>
      <c r="G48" s="12">
        <f aca="true" t="shared" si="13" ref="G48:G53">SUM(D48:F48)</f>
        <v>112</v>
      </c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13">
        <v>2</v>
      </c>
      <c r="AG48" s="13">
        <v>2</v>
      </c>
      <c r="AH48" s="13" t="s">
        <v>154</v>
      </c>
      <c r="AI48" s="13">
        <v>3</v>
      </c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13">
        <v>3</v>
      </c>
      <c r="AW48" s="42" t="s">
        <v>116</v>
      </c>
    </row>
    <row r="49" spans="1:49" ht="12">
      <c r="A49" s="111" t="s">
        <v>249</v>
      </c>
      <c r="B49" s="136" t="s">
        <v>52</v>
      </c>
      <c r="C49" s="132"/>
      <c r="D49" s="28">
        <f t="shared" si="6"/>
        <v>42</v>
      </c>
      <c r="E49" s="28">
        <f t="shared" si="12"/>
        <v>28</v>
      </c>
      <c r="F49" s="28">
        <f t="shared" si="12"/>
        <v>14</v>
      </c>
      <c r="G49" s="12">
        <f t="shared" si="13"/>
        <v>84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13">
        <v>2</v>
      </c>
      <c r="AG49" s="13">
        <v>1</v>
      </c>
      <c r="AH49" s="13" t="s">
        <v>153</v>
      </c>
      <c r="AI49" s="13">
        <v>4</v>
      </c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13">
        <v>4</v>
      </c>
      <c r="AW49" s="42" t="s">
        <v>183</v>
      </c>
    </row>
    <row r="50" spans="1:49" ht="12">
      <c r="A50" s="111" t="s">
        <v>250</v>
      </c>
      <c r="B50" s="136" t="s">
        <v>132</v>
      </c>
      <c r="C50" s="132"/>
      <c r="D50" s="28">
        <f t="shared" si="6"/>
        <v>56</v>
      </c>
      <c r="E50" s="28">
        <f t="shared" si="12"/>
        <v>28</v>
      </c>
      <c r="F50" s="28">
        <f t="shared" si="12"/>
        <v>28</v>
      </c>
      <c r="G50" s="12">
        <f t="shared" si="13"/>
        <v>112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13">
        <v>2</v>
      </c>
      <c r="AG50" s="13">
        <v>2</v>
      </c>
      <c r="AH50" s="13" t="s">
        <v>154</v>
      </c>
      <c r="AI50" s="13">
        <v>5</v>
      </c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13">
        <v>5</v>
      </c>
      <c r="AW50" s="42" t="s">
        <v>47</v>
      </c>
    </row>
    <row r="51" spans="1:49" ht="12">
      <c r="A51" s="111" t="s">
        <v>251</v>
      </c>
      <c r="B51" s="128" t="s">
        <v>129</v>
      </c>
      <c r="C51" s="129"/>
      <c r="D51" s="28">
        <f t="shared" si="6"/>
        <v>28</v>
      </c>
      <c r="E51" s="28">
        <f t="shared" si="12"/>
        <v>14</v>
      </c>
      <c r="F51" s="28">
        <f t="shared" si="12"/>
        <v>14</v>
      </c>
      <c r="G51" s="12">
        <f t="shared" si="13"/>
        <v>56</v>
      </c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13">
        <v>1</v>
      </c>
      <c r="AG51" s="13">
        <v>1</v>
      </c>
      <c r="AH51" s="13" t="s">
        <v>153</v>
      </c>
      <c r="AI51" s="13">
        <v>3</v>
      </c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13">
        <v>3</v>
      </c>
      <c r="AW51" s="41" t="s">
        <v>130</v>
      </c>
    </row>
    <row r="52" spans="1:49" ht="12">
      <c r="A52" s="111" t="s">
        <v>252</v>
      </c>
      <c r="B52" s="131" t="s">
        <v>42</v>
      </c>
      <c r="C52" s="132"/>
      <c r="D52" s="28">
        <f t="shared" si="6"/>
        <v>56</v>
      </c>
      <c r="E52" s="28">
        <f t="shared" si="12"/>
        <v>28</v>
      </c>
      <c r="F52" s="28">
        <f t="shared" si="12"/>
        <v>28</v>
      </c>
      <c r="G52" s="12">
        <f t="shared" si="13"/>
        <v>112</v>
      </c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13">
        <v>2</v>
      </c>
      <c r="AG52" s="13">
        <v>2</v>
      </c>
      <c r="AH52" s="13" t="s">
        <v>154</v>
      </c>
      <c r="AI52" s="13">
        <v>5</v>
      </c>
      <c r="AJ52" s="36"/>
      <c r="AK52" s="36"/>
      <c r="AL52" s="36"/>
      <c r="AM52" s="36"/>
      <c r="AN52" s="70"/>
      <c r="AO52" s="70"/>
      <c r="AP52" s="70"/>
      <c r="AQ52" s="70"/>
      <c r="AR52" s="36"/>
      <c r="AS52" s="36"/>
      <c r="AT52" s="36"/>
      <c r="AU52" s="36"/>
      <c r="AV52" s="13">
        <v>5</v>
      </c>
      <c r="AW52" s="42" t="s">
        <v>43</v>
      </c>
    </row>
    <row r="53" spans="1:49" ht="12">
      <c r="A53" s="111" t="s">
        <v>253</v>
      </c>
      <c r="B53" s="136" t="s">
        <v>37</v>
      </c>
      <c r="C53" s="132"/>
      <c r="D53" s="28">
        <f t="shared" si="6"/>
        <v>56</v>
      </c>
      <c r="E53" s="28">
        <f t="shared" si="12"/>
        <v>28</v>
      </c>
      <c r="F53" s="28">
        <f t="shared" si="12"/>
        <v>28</v>
      </c>
      <c r="G53" s="12">
        <f t="shared" si="13"/>
        <v>112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13">
        <v>2</v>
      </c>
      <c r="AG53" s="13">
        <v>2</v>
      </c>
      <c r="AH53" s="13" t="s">
        <v>153</v>
      </c>
      <c r="AI53" s="13">
        <v>4</v>
      </c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13">
        <v>4</v>
      </c>
      <c r="AW53" s="42" t="s">
        <v>184</v>
      </c>
    </row>
    <row r="54" spans="1:49" ht="12">
      <c r="A54" s="111" t="s">
        <v>254</v>
      </c>
      <c r="B54" s="137" t="s">
        <v>32</v>
      </c>
      <c r="C54" s="138"/>
      <c r="D54" s="28">
        <f t="shared" si="6"/>
        <v>42</v>
      </c>
      <c r="E54" s="28">
        <f>AJ54*$H$8</f>
        <v>28</v>
      </c>
      <c r="F54" s="28">
        <f>AK54*$H$8</f>
        <v>14</v>
      </c>
      <c r="G54" s="28" t="e">
        <f>AL54*$H$8</f>
        <v>#VALUE!</v>
      </c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13">
        <v>2</v>
      </c>
      <c r="AK54" s="13">
        <v>1</v>
      </c>
      <c r="AL54" s="13" t="s">
        <v>153</v>
      </c>
      <c r="AM54" s="13">
        <v>3</v>
      </c>
      <c r="AN54" s="36"/>
      <c r="AO54" s="36"/>
      <c r="AP54" s="36"/>
      <c r="AQ54" s="36"/>
      <c r="AR54" s="36"/>
      <c r="AS54" s="36"/>
      <c r="AT54" s="36"/>
      <c r="AU54" s="36"/>
      <c r="AV54" s="13">
        <v>3</v>
      </c>
      <c r="AW54" s="41" t="s">
        <v>185</v>
      </c>
    </row>
    <row r="55" spans="1:49" ht="12">
      <c r="A55" s="111" t="s">
        <v>255</v>
      </c>
      <c r="B55" s="136" t="s">
        <v>53</v>
      </c>
      <c r="C55" s="132"/>
      <c r="D55" s="28">
        <f t="shared" si="6"/>
        <v>56</v>
      </c>
      <c r="E55" s="28">
        <f aca="true" t="shared" si="14" ref="E55:F58">AJ55*$H$8</f>
        <v>28</v>
      </c>
      <c r="F55" s="28">
        <f t="shared" si="14"/>
        <v>28</v>
      </c>
      <c r="G55" s="12">
        <f aca="true" t="shared" si="15" ref="G55:G66">SUM(D55:F55)</f>
        <v>112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13">
        <v>2</v>
      </c>
      <c r="AK55" s="13">
        <v>2</v>
      </c>
      <c r="AL55" s="13" t="s">
        <v>154</v>
      </c>
      <c r="AM55" s="13">
        <v>4</v>
      </c>
      <c r="AN55" s="36"/>
      <c r="AO55" s="36"/>
      <c r="AP55" s="36"/>
      <c r="AQ55" s="36"/>
      <c r="AR55" s="36"/>
      <c r="AS55" s="36"/>
      <c r="AT55" s="36"/>
      <c r="AU55" s="36"/>
      <c r="AV55" s="13">
        <v>4</v>
      </c>
      <c r="AW55" s="42" t="s">
        <v>117</v>
      </c>
    </row>
    <row r="56" spans="1:49" ht="12">
      <c r="A56" s="111" t="s">
        <v>256</v>
      </c>
      <c r="B56" s="139" t="s">
        <v>133</v>
      </c>
      <c r="C56" s="132"/>
      <c r="D56" s="28">
        <f t="shared" si="6"/>
        <v>56</v>
      </c>
      <c r="E56" s="28">
        <f t="shared" si="14"/>
        <v>28</v>
      </c>
      <c r="F56" s="28">
        <f t="shared" si="14"/>
        <v>28</v>
      </c>
      <c r="G56" s="12">
        <f t="shared" si="15"/>
        <v>112</v>
      </c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13">
        <v>2</v>
      </c>
      <c r="AK56" s="13">
        <v>2</v>
      </c>
      <c r="AL56" s="13" t="s">
        <v>154</v>
      </c>
      <c r="AM56" s="13">
        <v>5</v>
      </c>
      <c r="AN56" s="36"/>
      <c r="AO56" s="36"/>
      <c r="AP56" s="36"/>
      <c r="AQ56" s="36"/>
      <c r="AR56" s="36"/>
      <c r="AS56" s="36"/>
      <c r="AT56" s="36"/>
      <c r="AU56" s="36"/>
      <c r="AV56" s="13">
        <v>5</v>
      </c>
      <c r="AW56" s="42" t="s">
        <v>47</v>
      </c>
    </row>
    <row r="57" spans="1:49" ht="12">
      <c r="A57" s="111" t="s">
        <v>257</v>
      </c>
      <c r="B57" s="131" t="s">
        <v>44</v>
      </c>
      <c r="C57" s="132"/>
      <c r="D57" s="28">
        <f t="shared" si="6"/>
        <v>56</v>
      </c>
      <c r="E57" s="28">
        <f t="shared" si="14"/>
        <v>28</v>
      </c>
      <c r="F57" s="28">
        <f t="shared" si="14"/>
        <v>28</v>
      </c>
      <c r="G57" s="12">
        <f t="shared" si="15"/>
        <v>112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13">
        <v>2</v>
      </c>
      <c r="AK57" s="13">
        <v>2</v>
      </c>
      <c r="AL57" s="13" t="s">
        <v>154</v>
      </c>
      <c r="AM57" s="13">
        <v>5</v>
      </c>
      <c r="AN57" s="70"/>
      <c r="AO57" s="70"/>
      <c r="AP57" s="70"/>
      <c r="AQ57" s="70"/>
      <c r="AR57" s="36"/>
      <c r="AS57" s="36"/>
      <c r="AT57" s="36"/>
      <c r="AU57" s="36"/>
      <c r="AV57" s="13">
        <v>5</v>
      </c>
      <c r="AW57" s="42" t="s">
        <v>45</v>
      </c>
    </row>
    <row r="58" spans="1:49" ht="12">
      <c r="A58" s="111" t="s">
        <v>258</v>
      </c>
      <c r="B58" s="136" t="s">
        <v>67</v>
      </c>
      <c r="C58" s="132"/>
      <c r="D58" s="28">
        <f t="shared" si="6"/>
        <v>56</v>
      </c>
      <c r="E58" s="28">
        <f t="shared" si="14"/>
        <v>28</v>
      </c>
      <c r="F58" s="28">
        <f t="shared" si="14"/>
        <v>28</v>
      </c>
      <c r="G58" s="12">
        <f t="shared" si="15"/>
        <v>112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13">
        <v>2</v>
      </c>
      <c r="AK58" s="13">
        <v>2</v>
      </c>
      <c r="AL58" s="13" t="s">
        <v>153</v>
      </c>
      <c r="AM58" s="13">
        <v>3</v>
      </c>
      <c r="AN58" s="36"/>
      <c r="AO58" s="36"/>
      <c r="AP58" s="36"/>
      <c r="AQ58" s="36"/>
      <c r="AR58" s="36"/>
      <c r="AS58" s="36"/>
      <c r="AT58" s="36"/>
      <c r="AU58" s="36"/>
      <c r="AV58" s="13">
        <v>3</v>
      </c>
      <c r="AW58" s="42" t="s">
        <v>73</v>
      </c>
    </row>
    <row r="59" spans="1:49" ht="12">
      <c r="A59" s="111" t="s">
        <v>259</v>
      </c>
      <c r="B59" s="136" t="s">
        <v>134</v>
      </c>
      <c r="C59" s="132"/>
      <c r="D59" s="28">
        <f t="shared" si="6"/>
        <v>56</v>
      </c>
      <c r="E59" s="28">
        <f aca="true" t="shared" si="16" ref="E59:F62">AN59*$H$8</f>
        <v>28</v>
      </c>
      <c r="F59" s="28">
        <f t="shared" si="16"/>
        <v>28</v>
      </c>
      <c r="G59" s="12">
        <f t="shared" si="15"/>
        <v>112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13">
        <v>2</v>
      </c>
      <c r="AO59" s="13">
        <v>2</v>
      </c>
      <c r="AP59" s="13" t="s">
        <v>154</v>
      </c>
      <c r="AQ59" s="13">
        <v>5</v>
      </c>
      <c r="AR59" s="36"/>
      <c r="AS59" s="36"/>
      <c r="AT59" s="36"/>
      <c r="AU59" s="36"/>
      <c r="AV59" s="13">
        <v>5</v>
      </c>
      <c r="AW59" s="42" t="s">
        <v>47</v>
      </c>
    </row>
    <row r="60" spans="1:49" ht="12">
      <c r="A60" s="111" t="s">
        <v>260</v>
      </c>
      <c r="B60" s="131" t="s">
        <v>46</v>
      </c>
      <c r="C60" s="132"/>
      <c r="D60" s="28">
        <f t="shared" si="6"/>
        <v>56</v>
      </c>
      <c r="E60" s="28">
        <f t="shared" si="16"/>
        <v>28</v>
      </c>
      <c r="F60" s="28">
        <f t="shared" si="16"/>
        <v>28</v>
      </c>
      <c r="G60" s="12">
        <f t="shared" si="15"/>
        <v>112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13">
        <v>2</v>
      </c>
      <c r="AO60" s="13">
        <v>2</v>
      </c>
      <c r="AP60" s="13" t="s">
        <v>154</v>
      </c>
      <c r="AQ60" s="13">
        <v>5</v>
      </c>
      <c r="AR60" s="36"/>
      <c r="AS60" s="36"/>
      <c r="AT60" s="36"/>
      <c r="AU60" s="36"/>
      <c r="AV60" s="13">
        <v>5</v>
      </c>
      <c r="AW60" s="42" t="s">
        <v>119</v>
      </c>
    </row>
    <row r="61" spans="1:49" ht="12.75" customHeight="1">
      <c r="A61" s="111" t="s">
        <v>261</v>
      </c>
      <c r="B61" s="134" t="s">
        <v>65</v>
      </c>
      <c r="C61" s="135"/>
      <c r="D61" s="28">
        <f t="shared" si="6"/>
        <v>42</v>
      </c>
      <c r="E61" s="28">
        <f t="shared" si="16"/>
        <v>28</v>
      </c>
      <c r="F61" s="28">
        <f t="shared" si="16"/>
        <v>14</v>
      </c>
      <c r="G61" s="12">
        <f t="shared" si="15"/>
        <v>84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13">
        <v>2</v>
      </c>
      <c r="AO61" s="13">
        <v>1</v>
      </c>
      <c r="AP61" s="13" t="s">
        <v>153</v>
      </c>
      <c r="AQ61" s="13">
        <v>3</v>
      </c>
      <c r="AR61" s="36"/>
      <c r="AS61" s="36"/>
      <c r="AT61" s="36"/>
      <c r="AU61" s="36"/>
      <c r="AV61" s="13">
        <v>3</v>
      </c>
      <c r="AW61" s="42" t="s">
        <v>72</v>
      </c>
    </row>
    <row r="62" spans="1:49" ht="12">
      <c r="A62" s="111" t="s">
        <v>262</v>
      </c>
      <c r="B62" s="136" t="s">
        <v>68</v>
      </c>
      <c r="C62" s="132"/>
      <c r="D62" s="28">
        <f t="shared" si="6"/>
        <v>56</v>
      </c>
      <c r="E62" s="28">
        <f t="shared" si="16"/>
        <v>28</v>
      </c>
      <c r="F62" s="28">
        <f t="shared" si="16"/>
        <v>28</v>
      </c>
      <c r="G62" s="12">
        <f t="shared" si="15"/>
        <v>112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13">
        <v>2</v>
      </c>
      <c r="AO62" s="13">
        <v>2</v>
      </c>
      <c r="AP62" s="13" t="s">
        <v>154</v>
      </c>
      <c r="AQ62" s="13">
        <v>3</v>
      </c>
      <c r="AR62" s="36"/>
      <c r="AS62" s="36"/>
      <c r="AT62" s="36"/>
      <c r="AU62" s="36"/>
      <c r="AV62" s="114">
        <v>3</v>
      </c>
      <c r="AW62" s="115" t="s">
        <v>73</v>
      </c>
    </row>
    <row r="63" spans="1:49" ht="12">
      <c r="A63" s="111" t="s">
        <v>263</v>
      </c>
      <c r="B63" s="136" t="s">
        <v>17</v>
      </c>
      <c r="C63" s="142"/>
      <c r="D63" s="28">
        <f t="shared" si="6"/>
        <v>28</v>
      </c>
      <c r="E63" s="28">
        <f aca="true" t="shared" si="17" ref="E63:F66">AR63*$H$8</f>
        <v>14</v>
      </c>
      <c r="F63" s="28">
        <f t="shared" si="17"/>
        <v>14</v>
      </c>
      <c r="G63" s="12">
        <f t="shared" si="15"/>
        <v>56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13">
        <v>1</v>
      </c>
      <c r="AS63" s="13">
        <v>1</v>
      </c>
      <c r="AT63" s="13" t="s">
        <v>153</v>
      </c>
      <c r="AU63" s="13">
        <v>3</v>
      </c>
      <c r="AV63" s="29">
        <v>3</v>
      </c>
      <c r="AW63" s="42" t="s">
        <v>329</v>
      </c>
    </row>
    <row r="64" spans="1:49" ht="12">
      <c r="A64" s="111" t="s">
        <v>264</v>
      </c>
      <c r="B64" s="136" t="s">
        <v>177</v>
      </c>
      <c r="C64" s="132"/>
      <c r="D64" s="28">
        <f t="shared" si="6"/>
        <v>42</v>
      </c>
      <c r="E64" s="28">
        <f t="shared" si="17"/>
        <v>28</v>
      </c>
      <c r="F64" s="28">
        <f t="shared" si="17"/>
        <v>14</v>
      </c>
      <c r="G64" s="12">
        <f t="shared" si="15"/>
        <v>84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13">
        <v>2</v>
      </c>
      <c r="AS64" s="13">
        <v>1</v>
      </c>
      <c r="AT64" s="13" t="s">
        <v>154</v>
      </c>
      <c r="AU64" s="13">
        <v>3</v>
      </c>
      <c r="AV64" s="29">
        <v>3</v>
      </c>
      <c r="AW64" s="42" t="s">
        <v>330</v>
      </c>
    </row>
    <row r="65" spans="1:49" ht="12">
      <c r="A65" s="111" t="s">
        <v>265</v>
      </c>
      <c r="B65" s="128" t="s">
        <v>127</v>
      </c>
      <c r="C65" s="129"/>
      <c r="D65" s="28">
        <f t="shared" si="6"/>
        <v>28</v>
      </c>
      <c r="E65" s="28">
        <f t="shared" si="17"/>
        <v>14</v>
      </c>
      <c r="F65" s="28">
        <f t="shared" si="17"/>
        <v>14</v>
      </c>
      <c r="G65" s="12">
        <f t="shared" si="15"/>
        <v>56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13">
        <v>1</v>
      </c>
      <c r="AS65" s="13">
        <v>1</v>
      </c>
      <c r="AT65" s="13" t="s">
        <v>153</v>
      </c>
      <c r="AU65" s="13">
        <v>3</v>
      </c>
      <c r="AV65" s="29">
        <v>3</v>
      </c>
      <c r="AW65" s="41" t="s">
        <v>128</v>
      </c>
    </row>
    <row r="66" spans="1:49" ht="12.75" customHeight="1">
      <c r="A66" s="111" t="s">
        <v>266</v>
      </c>
      <c r="B66" s="134" t="s">
        <v>66</v>
      </c>
      <c r="C66" s="135"/>
      <c r="D66" s="28">
        <f t="shared" si="6"/>
        <v>42</v>
      </c>
      <c r="E66" s="28">
        <f t="shared" si="17"/>
        <v>28</v>
      </c>
      <c r="F66" s="28">
        <f t="shared" si="17"/>
        <v>14</v>
      </c>
      <c r="G66" s="12">
        <f t="shared" si="15"/>
        <v>84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16">
        <v>2</v>
      </c>
      <c r="AS66" s="16">
        <v>1</v>
      </c>
      <c r="AT66" s="16" t="s">
        <v>154</v>
      </c>
      <c r="AU66" s="16">
        <v>3</v>
      </c>
      <c r="AV66" s="32">
        <v>3</v>
      </c>
      <c r="AW66" s="42" t="s">
        <v>72</v>
      </c>
    </row>
    <row r="67" spans="1:50" s="38" customFormat="1" ht="12.75" customHeight="1">
      <c r="A67" s="112"/>
      <c r="B67" s="140" t="s">
        <v>200</v>
      </c>
      <c r="C67" s="141"/>
      <c r="D67" s="58">
        <f>SUM(D63:D66)</f>
        <v>140</v>
      </c>
      <c r="E67" s="58">
        <f>SUM(E63:E66)</f>
        <v>84</v>
      </c>
      <c r="F67" s="58">
        <f>SUM(F63:F66)</f>
        <v>56</v>
      </c>
      <c r="G67" s="58">
        <f>SUM(G63:G66)</f>
        <v>280</v>
      </c>
      <c r="H67" s="6">
        <f>SUM(H29)</f>
        <v>0</v>
      </c>
      <c r="I67" s="6">
        <f>SUM(I29)</f>
        <v>2</v>
      </c>
      <c r="J67" s="130">
        <f>SUM(K29)</f>
        <v>3</v>
      </c>
      <c r="K67" s="130"/>
      <c r="L67" s="6">
        <f>SUM(L30:L31)</f>
        <v>2</v>
      </c>
      <c r="M67" s="6">
        <f>SUM(M30:M31)</f>
        <v>3</v>
      </c>
      <c r="N67" s="130">
        <f>SUM(O30:O31)</f>
        <v>6</v>
      </c>
      <c r="O67" s="130"/>
      <c r="P67" s="6">
        <f>SUM(P32:P35)</f>
        <v>8</v>
      </c>
      <c r="Q67" s="6">
        <f>SUM(Q32:Q35)</f>
        <v>8</v>
      </c>
      <c r="R67" s="130">
        <f>SUM(S32:S35)</f>
        <v>17</v>
      </c>
      <c r="S67" s="130"/>
      <c r="T67" s="6">
        <f>SUM(T36:T38)</f>
        <v>6</v>
      </c>
      <c r="U67" s="6">
        <f>SUM(U36:U38)</f>
        <v>5</v>
      </c>
      <c r="V67" s="130">
        <f>SUM(W36:W38)</f>
        <v>13</v>
      </c>
      <c r="W67" s="130"/>
      <c r="X67" s="6">
        <f>SUM(X39:X43)</f>
        <v>11</v>
      </c>
      <c r="Y67" s="6">
        <f>SUM(Y39:Y43)</f>
        <v>7</v>
      </c>
      <c r="Z67" s="130">
        <f>SUM(AA39:AA43)</f>
        <v>19</v>
      </c>
      <c r="AA67" s="130"/>
      <c r="AB67" s="6">
        <f>SUM(AB44:AB47)</f>
        <v>10</v>
      </c>
      <c r="AC67" s="6">
        <f>SUM(AC44:AC47)</f>
        <v>4</v>
      </c>
      <c r="AD67" s="130">
        <f>SUM(AE44:AE47)</f>
        <v>15</v>
      </c>
      <c r="AE67" s="130"/>
      <c r="AF67" s="6">
        <f>SUM(AF48:AF53)</f>
        <v>11</v>
      </c>
      <c r="AG67" s="6">
        <f>SUM(AG48:AG53)</f>
        <v>10</v>
      </c>
      <c r="AH67" s="130">
        <f>SUM(AI48:AI53)</f>
        <v>24</v>
      </c>
      <c r="AI67" s="130"/>
      <c r="AJ67" s="6">
        <f>SUM(AJ54:AJ58)</f>
        <v>10</v>
      </c>
      <c r="AK67" s="6">
        <f>SUM(AK54:AK58)</f>
        <v>9</v>
      </c>
      <c r="AL67" s="130">
        <f>SUM(AM54:AM58)</f>
        <v>20</v>
      </c>
      <c r="AM67" s="130"/>
      <c r="AN67" s="6">
        <f>SUM(AN59:AN62)</f>
        <v>8</v>
      </c>
      <c r="AO67" s="6">
        <f>SUM(AO59:AO62)</f>
        <v>7</v>
      </c>
      <c r="AP67" s="130">
        <f>SUM(AQ59:AQ62)</f>
        <v>16</v>
      </c>
      <c r="AQ67" s="130"/>
      <c r="AR67" s="6">
        <f>SUM(AR63:AR66)</f>
        <v>6</v>
      </c>
      <c r="AS67" s="6">
        <f>SUM(AS63:AS66)</f>
        <v>4</v>
      </c>
      <c r="AT67" s="130">
        <f>SUM(AU63:AU66)</f>
        <v>12</v>
      </c>
      <c r="AU67" s="130"/>
      <c r="AV67" s="6">
        <f>SUM(AV63:AV66)</f>
        <v>12</v>
      </c>
      <c r="AW67" s="59"/>
      <c r="AX67" s="37"/>
    </row>
    <row r="68" spans="1:49" ht="12.75" customHeight="1">
      <c r="A68" s="111" t="s">
        <v>268</v>
      </c>
      <c r="B68" s="134" t="s">
        <v>187</v>
      </c>
      <c r="C68" s="135"/>
      <c r="D68" s="68">
        <f>SUM(E68:F68)</f>
        <v>56</v>
      </c>
      <c r="E68" s="68">
        <f>H68*$H$8</f>
        <v>28</v>
      </c>
      <c r="F68" s="68">
        <f>I68*$H$8</f>
        <v>28</v>
      </c>
      <c r="G68" s="12">
        <f>SUM(D68:F68)</f>
        <v>112</v>
      </c>
      <c r="H68" s="13">
        <v>2</v>
      </c>
      <c r="I68" s="13">
        <v>2</v>
      </c>
      <c r="J68" s="13" t="s">
        <v>153</v>
      </c>
      <c r="K68" s="13">
        <v>4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13">
        <v>4</v>
      </c>
      <c r="AW68" s="42" t="s">
        <v>186</v>
      </c>
    </row>
    <row r="69" spans="1:49" ht="12.75" customHeight="1">
      <c r="A69" s="111" t="s">
        <v>269</v>
      </c>
      <c r="B69" s="134" t="s">
        <v>188</v>
      </c>
      <c r="C69" s="135"/>
      <c r="D69" s="68">
        <f>SUM(E69:F69)</f>
        <v>56</v>
      </c>
      <c r="E69" s="68">
        <f>L69*$H$8</f>
        <v>28</v>
      </c>
      <c r="F69" s="68">
        <f>M69*$H$8</f>
        <v>28</v>
      </c>
      <c r="G69" s="12">
        <f>SUM(D69:F69)</f>
        <v>112</v>
      </c>
      <c r="H69" s="81"/>
      <c r="I69" s="81"/>
      <c r="J69" s="81"/>
      <c r="K69" s="81"/>
      <c r="L69" s="13">
        <v>2</v>
      </c>
      <c r="M69" s="13">
        <v>2</v>
      </c>
      <c r="N69" s="13" t="s">
        <v>153</v>
      </c>
      <c r="O69" s="13">
        <v>4</v>
      </c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13">
        <v>4</v>
      </c>
      <c r="AW69" s="42" t="s">
        <v>186</v>
      </c>
    </row>
    <row r="70" spans="1:49" ht="12.75" customHeight="1">
      <c r="A70" s="111" t="s">
        <v>270</v>
      </c>
      <c r="B70" s="134" t="s">
        <v>189</v>
      </c>
      <c r="C70" s="135"/>
      <c r="D70" s="68">
        <f>SUM(E70:F70)</f>
        <v>56</v>
      </c>
      <c r="E70" s="68">
        <f>P70*$H$8</f>
        <v>28</v>
      </c>
      <c r="F70" s="68">
        <f>Q70*$H$8</f>
        <v>28</v>
      </c>
      <c r="G70" s="12">
        <f>SUM(D70:F70)</f>
        <v>112</v>
      </c>
      <c r="H70" s="81"/>
      <c r="I70" s="81"/>
      <c r="J70" s="81"/>
      <c r="K70" s="81"/>
      <c r="L70" s="81"/>
      <c r="M70" s="81"/>
      <c r="N70" s="81"/>
      <c r="O70" s="81"/>
      <c r="P70" s="13">
        <v>2</v>
      </c>
      <c r="Q70" s="13">
        <v>2</v>
      </c>
      <c r="R70" s="13" t="s">
        <v>153</v>
      </c>
      <c r="S70" s="13">
        <v>4</v>
      </c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92">
        <v>4</v>
      </c>
      <c r="AW70" s="42" t="s">
        <v>186</v>
      </c>
    </row>
    <row r="71" spans="1:49" ht="12.75" customHeight="1">
      <c r="A71" s="111" t="s">
        <v>271</v>
      </c>
      <c r="B71" s="134" t="s">
        <v>190</v>
      </c>
      <c r="C71" s="135"/>
      <c r="D71" s="82">
        <f>SUM(E71:F71)</f>
        <v>56</v>
      </c>
      <c r="E71" s="82">
        <f>T71*$H$8</f>
        <v>28</v>
      </c>
      <c r="F71" s="82">
        <f>U71*$H$8</f>
        <v>28</v>
      </c>
      <c r="G71" s="82" t="e">
        <f>V71*$H$8</f>
        <v>#VALUE!</v>
      </c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16">
        <v>2</v>
      </c>
      <c r="U71" s="16">
        <v>2</v>
      </c>
      <c r="V71" s="16" t="s">
        <v>153</v>
      </c>
      <c r="W71" s="16">
        <v>4</v>
      </c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92">
        <v>4</v>
      </c>
      <c r="AW71" s="84" t="s">
        <v>186</v>
      </c>
    </row>
    <row r="72" spans="1:50" s="38" customFormat="1" ht="12.75" customHeight="1">
      <c r="A72" s="112"/>
      <c r="B72" s="199" t="s">
        <v>163</v>
      </c>
      <c r="C72" s="200"/>
      <c r="D72" s="58"/>
      <c r="E72" s="58"/>
      <c r="F72" s="58"/>
      <c r="G72" s="58"/>
      <c r="H72" s="6">
        <f>SUM(H68:H71)</f>
        <v>2</v>
      </c>
      <c r="I72" s="6">
        <f>SUM(I68:I71)</f>
        <v>2</v>
      </c>
      <c r="J72" s="130">
        <v>4</v>
      </c>
      <c r="K72" s="130"/>
      <c r="L72" s="6">
        <v>2</v>
      </c>
      <c r="M72" s="6">
        <v>2</v>
      </c>
      <c r="N72" s="130">
        <v>4</v>
      </c>
      <c r="O72" s="130"/>
      <c r="P72" s="6">
        <v>2</v>
      </c>
      <c r="Q72" s="6">
        <v>2</v>
      </c>
      <c r="R72" s="130">
        <v>4</v>
      </c>
      <c r="S72" s="130"/>
      <c r="T72" s="6">
        <v>2</v>
      </c>
      <c r="U72" s="6">
        <v>2</v>
      </c>
      <c r="V72" s="130">
        <v>4</v>
      </c>
      <c r="W72" s="130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59"/>
      <c r="AX72" s="37"/>
    </row>
    <row r="73" spans="1:49" ht="12.75" customHeight="1">
      <c r="A73" s="111" t="s">
        <v>267</v>
      </c>
      <c r="B73" s="168" t="s">
        <v>109</v>
      </c>
      <c r="C73" s="169"/>
      <c r="D73" s="68">
        <f>SUM(E73:F73)</f>
        <v>28</v>
      </c>
      <c r="E73" s="68">
        <f>H73*$H$8</f>
        <v>0</v>
      </c>
      <c r="F73" s="68">
        <f>I73*$H$8</f>
        <v>28</v>
      </c>
      <c r="G73" s="71">
        <f>SUM(D73:F73)</f>
        <v>56</v>
      </c>
      <c r="H73" s="85">
        <v>0</v>
      </c>
      <c r="I73" s="85">
        <v>2</v>
      </c>
      <c r="J73" s="85" t="s">
        <v>155</v>
      </c>
      <c r="K73" s="85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13"/>
      <c r="AW73" s="79" t="s">
        <v>126</v>
      </c>
    </row>
    <row r="74" spans="1:49" ht="12.75" customHeight="1">
      <c r="A74" s="111" t="s">
        <v>267</v>
      </c>
      <c r="B74" s="134" t="s">
        <v>110</v>
      </c>
      <c r="C74" s="135"/>
      <c r="D74" s="68">
        <f>SUM(E74:F74)</f>
        <v>28</v>
      </c>
      <c r="E74" s="68">
        <f>L74*$H$8</f>
        <v>0</v>
      </c>
      <c r="F74" s="68">
        <f>M74*$H$8</f>
        <v>28</v>
      </c>
      <c r="G74" s="12">
        <f>SUM(D74:F74)</f>
        <v>56</v>
      </c>
      <c r="H74" s="81"/>
      <c r="I74" s="81"/>
      <c r="J74" s="81"/>
      <c r="K74" s="81"/>
      <c r="L74" s="16">
        <v>0</v>
      </c>
      <c r="M74" s="16">
        <v>2</v>
      </c>
      <c r="N74" s="16" t="s">
        <v>155</v>
      </c>
      <c r="O74" s="1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13"/>
      <c r="AW74" s="41" t="s">
        <v>126</v>
      </c>
    </row>
    <row r="75" spans="1:49" ht="11.25" customHeight="1">
      <c r="A75" s="111" t="s">
        <v>267</v>
      </c>
      <c r="B75" s="143" t="s">
        <v>111</v>
      </c>
      <c r="C75" s="144"/>
      <c r="D75" s="82">
        <f>SUM(E75:F75)</f>
        <v>28</v>
      </c>
      <c r="E75" s="82">
        <f>P75*$H$8</f>
        <v>0</v>
      </c>
      <c r="F75" s="82">
        <f>Q75*$H$8</f>
        <v>28</v>
      </c>
      <c r="G75" s="67">
        <f>SUM(D75:F75)</f>
        <v>56</v>
      </c>
      <c r="H75" s="83"/>
      <c r="I75" s="83"/>
      <c r="J75" s="83"/>
      <c r="K75" s="83"/>
      <c r="L75" s="83"/>
      <c r="M75" s="83"/>
      <c r="N75" s="83"/>
      <c r="O75" s="83"/>
      <c r="P75" s="16">
        <v>0</v>
      </c>
      <c r="Q75" s="16">
        <v>2</v>
      </c>
      <c r="R75" s="16" t="s">
        <v>155</v>
      </c>
      <c r="S75" s="16"/>
      <c r="T75" s="36"/>
      <c r="U75" s="36"/>
      <c r="V75" s="36"/>
      <c r="W75" s="36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13"/>
      <c r="AW75" s="84" t="s">
        <v>126</v>
      </c>
    </row>
    <row r="76" spans="1:50" s="38" customFormat="1" ht="12.75" customHeight="1">
      <c r="A76" s="112"/>
      <c r="B76" s="199" t="s">
        <v>157</v>
      </c>
      <c r="C76" s="200"/>
      <c r="D76" s="58"/>
      <c r="E76" s="58"/>
      <c r="F76" s="58"/>
      <c r="G76" s="58"/>
      <c r="H76" s="6">
        <v>0</v>
      </c>
      <c r="I76" s="6">
        <v>2</v>
      </c>
      <c r="J76" s="6"/>
      <c r="K76" s="6"/>
      <c r="L76" s="6">
        <v>0</v>
      </c>
      <c r="M76" s="6">
        <v>2</v>
      </c>
      <c r="N76" s="6"/>
      <c r="O76" s="6"/>
      <c r="P76" s="6">
        <v>0</v>
      </c>
      <c r="Q76" s="6">
        <v>2</v>
      </c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59"/>
      <c r="AX76" s="37"/>
    </row>
    <row r="77" spans="1:49" ht="12">
      <c r="A77" s="111" t="s">
        <v>272</v>
      </c>
      <c r="B77" s="137" t="s">
        <v>120</v>
      </c>
      <c r="C77" s="138"/>
      <c r="D77" s="68">
        <v>40</v>
      </c>
      <c r="E77" s="68">
        <v>0</v>
      </c>
      <c r="F77" s="68">
        <v>40</v>
      </c>
      <c r="G77" s="71">
        <f aca="true" t="shared" si="18" ref="G77:G84">SUM(D77:F77)</f>
        <v>80</v>
      </c>
      <c r="H77" s="85">
        <v>0</v>
      </c>
      <c r="I77" s="85">
        <v>40</v>
      </c>
      <c r="J77" s="85" t="s">
        <v>153</v>
      </c>
      <c r="K77" s="85">
        <v>1</v>
      </c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13">
        <v>1</v>
      </c>
      <c r="AW77" s="72" t="s">
        <v>105</v>
      </c>
    </row>
    <row r="78" spans="1:49" ht="12">
      <c r="A78" s="111" t="s">
        <v>273</v>
      </c>
      <c r="B78" s="137" t="s">
        <v>121</v>
      </c>
      <c r="C78" s="138"/>
      <c r="D78" s="11">
        <v>40</v>
      </c>
      <c r="E78" s="11">
        <v>0</v>
      </c>
      <c r="F78" s="11">
        <v>40</v>
      </c>
      <c r="G78" s="12">
        <f t="shared" si="18"/>
        <v>80</v>
      </c>
      <c r="H78" s="81"/>
      <c r="I78" s="81"/>
      <c r="J78" s="81"/>
      <c r="K78" s="81"/>
      <c r="L78" s="16">
        <v>0</v>
      </c>
      <c r="M78" s="16">
        <v>40</v>
      </c>
      <c r="N78" s="16" t="s">
        <v>153</v>
      </c>
      <c r="O78" s="16">
        <v>1</v>
      </c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13">
        <v>1</v>
      </c>
      <c r="AW78" s="41" t="s">
        <v>105</v>
      </c>
    </row>
    <row r="79" spans="1:49" ht="12">
      <c r="A79" s="111" t="s">
        <v>274</v>
      </c>
      <c r="B79" s="137" t="s">
        <v>122</v>
      </c>
      <c r="C79" s="138"/>
      <c r="D79" s="11">
        <v>40</v>
      </c>
      <c r="E79" s="11">
        <v>0</v>
      </c>
      <c r="F79" s="11">
        <v>40</v>
      </c>
      <c r="G79" s="12">
        <f t="shared" si="18"/>
        <v>80</v>
      </c>
      <c r="H79" s="81"/>
      <c r="I79" s="81"/>
      <c r="J79" s="81"/>
      <c r="K79" s="81"/>
      <c r="L79" s="81"/>
      <c r="M79" s="81"/>
      <c r="N79" s="81"/>
      <c r="O79" s="81"/>
      <c r="P79" s="16">
        <v>0</v>
      </c>
      <c r="Q79" s="16">
        <v>40</v>
      </c>
      <c r="R79" s="16" t="s">
        <v>153</v>
      </c>
      <c r="S79" s="16">
        <v>1</v>
      </c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13">
        <v>1</v>
      </c>
      <c r="AW79" s="41" t="s">
        <v>333</v>
      </c>
    </row>
    <row r="80" spans="1:49" ht="13.5" customHeight="1">
      <c r="A80" s="111" t="s">
        <v>275</v>
      </c>
      <c r="B80" s="137" t="s">
        <v>123</v>
      </c>
      <c r="C80" s="138"/>
      <c r="D80" s="11">
        <v>40</v>
      </c>
      <c r="E80" s="11">
        <v>0</v>
      </c>
      <c r="F80" s="11">
        <v>40</v>
      </c>
      <c r="G80" s="12">
        <f t="shared" si="18"/>
        <v>80</v>
      </c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13">
        <v>0</v>
      </c>
      <c r="U80" s="13">
        <v>40</v>
      </c>
      <c r="V80" s="13" t="s">
        <v>153</v>
      </c>
      <c r="W80" s="13">
        <v>1</v>
      </c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13">
        <v>1</v>
      </c>
      <c r="AW80" s="41" t="s">
        <v>333</v>
      </c>
    </row>
    <row r="81" spans="1:49" ht="12.75" customHeight="1">
      <c r="A81" s="111" t="s">
        <v>321</v>
      </c>
      <c r="B81" s="128" t="s">
        <v>204</v>
      </c>
      <c r="C81" s="129"/>
      <c r="D81" s="11">
        <v>80</v>
      </c>
      <c r="E81" s="11">
        <v>0</v>
      </c>
      <c r="F81" s="11">
        <v>80</v>
      </c>
      <c r="G81" s="12">
        <f t="shared" si="18"/>
        <v>160</v>
      </c>
      <c r="H81" s="81"/>
      <c r="I81" s="81"/>
      <c r="J81" s="81"/>
      <c r="K81" s="81"/>
      <c r="L81" s="16">
        <v>0</v>
      </c>
      <c r="M81" s="16">
        <v>80</v>
      </c>
      <c r="N81" s="16" t="s">
        <v>153</v>
      </c>
      <c r="O81" s="16">
        <v>2</v>
      </c>
      <c r="P81" s="81"/>
      <c r="Q81" s="81"/>
      <c r="R81" s="81"/>
      <c r="S81" s="81"/>
      <c r="T81" s="36"/>
      <c r="U81" s="36"/>
      <c r="V81" s="36"/>
      <c r="W81" s="36"/>
      <c r="X81" s="36"/>
      <c r="Y81" s="36"/>
      <c r="Z81" s="36"/>
      <c r="AA81" s="36"/>
      <c r="AB81" s="70"/>
      <c r="AC81" s="70"/>
      <c r="AD81" s="70"/>
      <c r="AE81" s="70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13">
        <v>2</v>
      </c>
      <c r="AW81" s="41" t="s">
        <v>47</v>
      </c>
    </row>
    <row r="82" spans="1:49" ht="12.75" customHeight="1">
      <c r="A82" s="111" t="s">
        <v>322</v>
      </c>
      <c r="B82" s="128" t="s">
        <v>203</v>
      </c>
      <c r="C82" s="129"/>
      <c r="D82" s="11">
        <v>80</v>
      </c>
      <c r="E82" s="11">
        <v>0</v>
      </c>
      <c r="F82" s="11">
        <v>80</v>
      </c>
      <c r="G82" s="12">
        <f t="shared" si="18"/>
        <v>160</v>
      </c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16">
        <v>0</v>
      </c>
      <c r="U82" s="16">
        <v>80</v>
      </c>
      <c r="V82" s="16" t="s">
        <v>153</v>
      </c>
      <c r="W82" s="16">
        <v>2</v>
      </c>
      <c r="X82" s="36"/>
      <c r="Y82" s="36"/>
      <c r="Z82" s="36"/>
      <c r="AA82" s="36"/>
      <c r="AB82" s="70"/>
      <c r="AC82" s="70"/>
      <c r="AD82" s="70"/>
      <c r="AE82" s="70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13">
        <v>2</v>
      </c>
      <c r="AW82" s="41" t="s">
        <v>47</v>
      </c>
    </row>
    <row r="83" spans="1:49" ht="12">
      <c r="A83" s="111" t="s">
        <v>323</v>
      </c>
      <c r="B83" s="128" t="s">
        <v>202</v>
      </c>
      <c r="C83" s="129"/>
      <c r="D83" s="11">
        <v>160</v>
      </c>
      <c r="E83" s="11">
        <v>0</v>
      </c>
      <c r="F83" s="11">
        <v>160</v>
      </c>
      <c r="G83" s="12">
        <f t="shared" si="18"/>
        <v>320</v>
      </c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16">
        <v>0</v>
      </c>
      <c r="AC83" s="16">
        <v>160</v>
      </c>
      <c r="AD83" s="16" t="s">
        <v>153</v>
      </c>
      <c r="AE83" s="16">
        <v>4</v>
      </c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13">
        <v>4</v>
      </c>
      <c r="AW83" s="41" t="s">
        <v>47</v>
      </c>
    </row>
    <row r="84" spans="1:49" ht="12">
      <c r="A84" s="111" t="s">
        <v>324</v>
      </c>
      <c r="B84" s="145" t="s">
        <v>201</v>
      </c>
      <c r="C84" s="146"/>
      <c r="D84" s="27">
        <v>160</v>
      </c>
      <c r="E84" s="27">
        <v>0</v>
      </c>
      <c r="F84" s="27">
        <v>160</v>
      </c>
      <c r="G84" s="67">
        <f t="shared" si="18"/>
        <v>320</v>
      </c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16">
        <v>0</v>
      </c>
      <c r="AK84" s="16">
        <v>160</v>
      </c>
      <c r="AL84" s="16" t="s">
        <v>153</v>
      </c>
      <c r="AM84" s="16">
        <v>4</v>
      </c>
      <c r="AN84" s="36"/>
      <c r="AO84" s="36"/>
      <c r="AP84" s="36"/>
      <c r="AQ84" s="36"/>
      <c r="AR84" s="36"/>
      <c r="AS84" s="36"/>
      <c r="AT84" s="36"/>
      <c r="AU84" s="36"/>
      <c r="AV84" s="13">
        <v>4</v>
      </c>
      <c r="AW84" s="41" t="s">
        <v>47</v>
      </c>
    </row>
    <row r="85" spans="1:50" s="38" customFormat="1" ht="12.75" customHeight="1">
      <c r="A85" s="112"/>
      <c r="B85" s="133" t="s">
        <v>156</v>
      </c>
      <c r="C85" s="133"/>
      <c r="D85" s="133"/>
      <c r="E85" s="133"/>
      <c r="F85" s="133"/>
      <c r="G85" s="133"/>
      <c r="H85" s="6">
        <f>SUM(H77)</f>
        <v>0</v>
      </c>
      <c r="I85" s="6">
        <f>SUM(I77)</f>
        <v>40</v>
      </c>
      <c r="J85" s="130">
        <f>SUM(K77)</f>
        <v>1</v>
      </c>
      <c r="K85" s="130"/>
      <c r="L85" s="6">
        <f>SUM(L81,L78)</f>
        <v>0</v>
      </c>
      <c r="M85" s="6">
        <f>SUM(M81,M78)</f>
        <v>120</v>
      </c>
      <c r="N85" s="130">
        <f>SUM(O78,O81)</f>
        <v>3</v>
      </c>
      <c r="O85" s="130"/>
      <c r="P85" s="6">
        <f>SUM(P79)</f>
        <v>0</v>
      </c>
      <c r="Q85" s="6">
        <f>SUM(Q79)</f>
        <v>40</v>
      </c>
      <c r="R85" s="130">
        <f>SUM(S79)</f>
        <v>1</v>
      </c>
      <c r="S85" s="130"/>
      <c r="T85" s="6">
        <f>SUM(T82,T80)</f>
        <v>0</v>
      </c>
      <c r="U85" s="6">
        <f>SUM(U82,U80)</f>
        <v>120</v>
      </c>
      <c r="V85" s="130">
        <f>SUM(W80,W82)</f>
        <v>3</v>
      </c>
      <c r="W85" s="130"/>
      <c r="X85" s="6"/>
      <c r="Y85" s="6"/>
      <c r="Z85" s="6"/>
      <c r="AA85" s="6"/>
      <c r="AB85" s="6">
        <f>SUM(AB83)</f>
        <v>0</v>
      </c>
      <c r="AC85" s="6">
        <f>SUM(AC83)</f>
        <v>160</v>
      </c>
      <c r="AD85" s="130">
        <f>SUM(AE83)</f>
        <v>4</v>
      </c>
      <c r="AE85" s="130"/>
      <c r="AF85" s="6"/>
      <c r="AG85" s="6"/>
      <c r="AH85" s="6"/>
      <c r="AI85" s="6"/>
      <c r="AJ85" s="6">
        <f>SUM(AJ84)</f>
        <v>0</v>
      </c>
      <c r="AK85" s="6">
        <f>SUM(AK84)</f>
        <v>160</v>
      </c>
      <c r="AL85" s="130">
        <f>SUM(AM84)</f>
        <v>4</v>
      </c>
      <c r="AM85" s="130"/>
      <c r="AN85" s="6"/>
      <c r="AO85" s="6"/>
      <c r="AP85" s="6"/>
      <c r="AQ85" s="6"/>
      <c r="AR85" s="6"/>
      <c r="AS85" s="6"/>
      <c r="AT85" s="6"/>
      <c r="AU85" s="6"/>
      <c r="AV85" s="7">
        <f>SUM(AV77:AV84)</f>
        <v>16</v>
      </c>
      <c r="AW85" s="59"/>
      <c r="AX85" s="37"/>
    </row>
    <row r="86" spans="1:49" ht="12" customHeight="1">
      <c r="A86" s="111"/>
      <c r="B86" s="153" t="s">
        <v>35</v>
      </c>
      <c r="C86" s="154"/>
      <c r="D86" s="11"/>
      <c r="E86" s="11"/>
      <c r="F86" s="11"/>
      <c r="G86" s="11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26"/>
      <c r="AT86" s="26"/>
      <c r="AU86" s="26"/>
      <c r="AV86" s="25"/>
      <c r="AW86" s="43"/>
    </row>
    <row r="87" spans="1:49" ht="12" customHeight="1">
      <c r="A87" s="111"/>
      <c r="B87" s="93"/>
      <c r="C87" s="155" t="s">
        <v>191</v>
      </c>
      <c r="D87" s="153"/>
      <c r="E87" s="153"/>
      <c r="F87" s="153"/>
      <c r="G87" s="153"/>
      <c r="H87" s="154"/>
      <c r="I87" s="5"/>
      <c r="J87" s="5"/>
      <c r="K87" s="5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26"/>
      <c r="AT87" s="26"/>
      <c r="AU87" s="26"/>
      <c r="AV87" s="25"/>
      <c r="AW87" s="43"/>
    </row>
    <row r="88" spans="1:51" ht="12.75">
      <c r="A88" s="111"/>
      <c r="B88" s="95"/>
      <c r="C88" s="17" t="s">
        <v>25</v>
      </c>
      <c r="D88" s="29"/>
      <c r="E88" s="13"/>
      <c r="F88" s="13"/>
      <c r="G88" s="13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63"/>
      <c r="AV88" s="7">
        <v>26</v>
      </c>
      <c r="AW88" s="43"/>
      <c r="AY88" s="44"/>
    </row>
    <row r="89" spans="1:51" ht="12.75">
      <c r="A89" s="111" t="s">
        <v>276</v>
      </c>
      <c r="B89" s="95"/>
      <c r="C89" s="116" t="s">
        <v>74</v>
      </c>
      <c r="D89" s="29">
        <f aca="true" t="shared" si="19" ref="D89:D96">SUM(E89:F89)</f>
        <v>42</v>
      </c>
      <c r="E89" s="13">
        <f>AB89*$H$8</f>
        <v>14</v>
      </c>
      <c r="F89" s="13">
        <f>AC89*$H$8</f>
        <v>28</v>
      </c>
      <c r="G89" s="13">
        <v>90</v>
      </c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13">
        <v>1</v>
      </c>
      <c r="AC89" s="13">
        <v>2</v>
      </c>
      <c r="AD89" s="13" t="s">
        <v>153</v>
      </c>
      <c r="AE89" s="13">
        <v>4</v>
      </c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26">
        <v>4</v>
      </c>
      <c r="AW89" s="43" t="s">
        <v>331</v>
      </c>
      <c r="AY89" s="44"/>
    </row>
    <row r="90" spans="1:51" ht="12.75">
      <c r="A90" s="111" t="s">
        <v>277</v>
      </c>
      <c r="B90" s="95"/>
      <c r="C90" s="116" t="s">
        <v>61</v>
      </c>
      <c r="D90" s="29">
        <f t="shared" si="19"/>
        <v>28</v>
      </c>
      <c r="E90" s="13">
        <f>AF90*$H$8</f>
        <v>14</v>
      </c>
      <c r="F90" s="13">
        <f>AG90*$H$8</f>
        <v>14</v>
      </c>
      <c r="G90" s="13">
        <v>60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7"/>
      <c r="AC90" s="87"/>
      <c r="AD90" s="87"/>
      <c r="AE90" s="87"/>
      <c r="AF90" s="13">
        <v>1</v>
      </c>
      <c r="AG90" s="13">
        <v>1</v>
      </c>
      <c r="AH90" s="13" t="s">
        <v>153</v>
      </c>
      <c r="AI90" s="13">
        <v>3</v>
      </c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26">
        <v>3</v>
      </c>
      <c r="AW90" s="43" t="s">
        <v>82</v>
      </c>
      <c r="AY90" s="44"/>
    </row>
    <row r="91" spans="1:51" ht="12.75">
      <c r="A91" s="111" t="s">
        <v>278</v>
      </c>
      <c r="B91" s="95"/>
      <c r="C91" s="116" t="s">
        <v>76</v>
      </c>
      <c r="D91" s="29">
        <f t="shared" si="19"/>
        <v>42</v>
      </c>
      <c r="E91" s="13">
        <f>AF91*$H$8</f>
        <v>28</v>
      </c>
      <c r="F91" s="13">
        <f>AG91*$H$8</f>
        <v>14</v>
      </c>
      <c r="G91" s="13">
        <v>90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13">
        <v>2</v>
      </c>
      <c r="AG91" s="13">
        <v>1</v>
      </c>
      <c r="AH91" s="13" t="s">
        <v>153</v>
      </c>
      <c r="AI91" s="13">
        <v>4</v>
      </c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26">
        <v>4</v>
      </c>
      <c r="AW91" s="43" t="s">
        <v>124</v>
      </c>
      <c r="AY91" s="44"/>
    </row>
    <row r="92" spans="1:51" ht="12.75">
      <c r="A92" s="111" t="s">
        <v>279</v>
      </c>
      <c r="B92" s="95"/>
      <c r="C92" s="116" t="s">
        <v>78</v>
      </c>
      <c r="D92" s="29">
        <f t="shared" si="19"/>
        <v>28</v>
      </c>
      <c r="E92" s="13">
        <f>AJ92*$H$8</f>
        <v>14</v>
      </c>
      <c r="F92" s="13">
        <f>AK92*$H$8</f>
        <v>14</v>
      </c>
      <c r="G92" s="13">
        <v>60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7"/>
      <c r="AG92" s="87"/>
      <c r="AH92" s="87"/>
      <c r="AI92" s="87"/>
      <c r="AJ92" s="13">
        <v>1</v>
      </c>
      <c r="AK92" s="13">
        <v>1</v>
      </c>
      <c r="AL92" s="13" t="s">
        <v>153</v>
      </c>
      <c r="AM92" s="13">
        <v>3</v>
      </c>
      <c r="AN92" s="36"/>
      <c r="AO92" s="36"/>
      <c r="AP92" s="36"/>
      <c r="AQ92" s="36"/>
      <c r="AR92" s="36"/>
      <c r="AS92" s="36"/>
      <c r="AT92" s="36"/>
      <c r="AU92" s="36"/>
      <c r="AV92" s="26">
        <v>3</v>
      </c>
      <c r="AW92" s="43" t="s">
        <v>82</v>
      </c>
      <c r="AY92" s="44"/>
    </row>
    <row r="93" spans="1:51" ht="12.75">
      <c r="A93" s="111" t="s">
        <v>280</v>
      </c>
      <c r="B93" s="95"/>
      <c r="C93" s="116" t="s">
        <v>75</v>
      </c>
      <c r="D93" s="29">
        <f t="shared" si="19"/>
        <v>42</v>
      </c>
      <c r="E93" s="13">
        <f>AN93*$H$8</f>
        <v>28</v>
      </c>
      <c r="F93" s="13">
        <f>AO93*$H$8</f>
        <v>14</v>
      </c>
      <c r="G93" s="13">
        <v>90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7"/>
      <c r="AK93" s="87"/>
      <c r="AL93" s="87"/>
      <c r="AM93" s="87"/>
      <c r="AN93" s="13">
        <v>2</v>
      </c>
      <c r="AO93" s="13">
        <v>1</v>
      </c>
      <c r="AP93" s="13" t="s">
        <v>153</v>
      </c>
      <c r="AQ93" s="13">
        <v>3</v>
      </c>
      <c r="AR93" s="36"/>
      <c r="AS93" s="36"/>
      <c r="AT93" s="36"/>
      <c r="AU93" s="36"/>
      <c r="AV93" s="26">
        <v>3</v>
      </c>
      <c r="AW93" s="43" t="s">
        <v>40</v>
      </c>
      <c r="AY93" s="44"/>
    </row>
    <row r="94" spans="1:51" ht="12.75">
      <c r="A94" s="111" t="s">
        <v>281</v>
      </c>
      <c r="B94" s="95"/>
      <c r="C94" s="116" t="s">
        <v>79</v>
      </c>
      <c r="D94" s="29">
        <f t="shared" si="19"/>
        <v>42</v>
      </c>
      <c r="E94" s="13">
        <f>AN94*$H$8</f>
        <v>14</v>
      </c>
      <c r="F94" s="13">
        <f>AO94*$H$8</f>
        <v>28</v>
      </c>
      <c r="G94" s="13">
        <v>90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13">
        <v>1</v>
      </c>
      <c r="AO94" s="13">
        <v>2</v>
      </c>
      <c r="AP94" s="13" t="s">
        <v>153</v>
      </c>
      <c r="AQ94" s="13">
        <v>3</v>
      </c>
      <c r="AR94" s="36"/>
      <c r="AS94" s="36"/>
      <c r="AT94" s="36"/>
      <c r="AU94" s="36"/>
      <c r="AV94" s="26">
        <v>3</v>
      </c>
      <c r="AW94" s="43" t="s">
        <v>43</v>
      </c>
      <c r="AY94" s="44"/>
    </row>
    <row r="95" spans="1:51" ht="15" customHeight="1">
      <c r="A95" s="111" t="s">
        <v>282</v>
      </c>
      <c r="B95" s="95"/>
      <c r="C95" s="116" t="s">
        <v>77</v>
      </c>
      <c r="D95" s="29">
        <f t="shared" si="19"/>
        <v>42</v>
      </c>
      <c r="E95" s="13">
        <f>AR95*$H$8</f>
        <v>28</v>
      </c>
      <c r="F95" s="13">
        <f>AS95*$H$8</f>
        <v>14</v>
      </c>
      <c r="G95" s="13">
        <v>90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13">
        <v>2</v>
      </c>
      <c r="AS95" s="13">
        <v>1</v>
      </c>
      <c r="AT95" s="13" t="s">
        <v>153</v>
      </c>
      <c r="AU95" s="26">
        <v>3</v>
      </c>
      <c r="AV95" s="26">
        <v>3</v>
      </c>
      <c r="AW95" s="43" t="s">
        <v>125</v>
      </c>
      <c r="AY95" s="44"/>
    </row>
    <row r="96" spans="1:49" ht="12">
      <c r="A96" s="111" t="s">
        <v>283</v>
      </c>
      <c r="B96" s="95"/>
      <c r="C96" s="116" t="s">
        <v>80</v>
      </c>
      <c r="D96" s="29">
        <f t="shared" si="19"/>
        <v>42</v>
      </c>
      <c r="E96" s="13">
        <f>AR96*$H$8</f>
        <v>28</v>
      </c>
      <c r="F96" s="13">
        <f>AS96*$H$8</f>
        <v>14</v>
      </c>
      <c r="G96" s="13">
        <v>90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16">
        <v>2</v>
      </c>
      <c r="AS96" s="16">
        <v>1</v>
      </c>
      <c r="AT96" s="16" t="s">
        <v>153</v>
      </c>
      <c r="AU96" s="40">
        <v>3</v>
      </c>
      <c r="AV96" s="26">
        <v>3</v>
      </c>
      <c r="AW96" s="43" t="s">
        <v>81</v>
      </c>
    </row>
    <row r="97" spans="1:50" s="38" customFormat="1" ht="12" customHeight="1">
      <c r="A97" s="112"/>
      <c r="B97" s="156" t="s">
        <v>137</v>
      </c>
      <c r="C97" s="157"/>
      <c r="D97" s="5">
        <f>SUM(D89:D96)</f>
        <v>308</v>
      </c>
      <c r="E97" s="5">
        <f>SUM(E89:E96)</f>
        <v>168</v>
      </c>
      <c r="F97" s="5">
        <f>SUM(F89:F96)</f>
        <v>140</v>
      </c>
      <c r="G97" s="5">
        <v>990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>
        <f>SUM(AB89:AB96)</f>
        <v>1</v>
      </c>
      <c r="AC97" s="6">
        <f>SUM(AC89:AC96)</f>
        <v>2</v>
      </c>
      <c r="AD97" s="165">
        <v>4</v>
      </c>
      <c r="AE97" s="167"/>
      <c r="AF97" s="6">
        <f>SUM(AF90:AF96)</f>
        <v>3</v>
      </c>
      <c r="AG97" s="6">
        <f>SUM(AG90:AG96)</f>
        <v>2</v>
      </c>
      <c r="AH97" s="165">
        <v>6</v>
      </c>
      <c r="AI97" s="167"/>
      <c r="AJ97" s="6">
        <f>SUM(AJ92:AJ96)</f>
        <v>1</v>
      </c>
      <c r="AK97" s="6">
        <f>SUM(AK92:AK96)</f>
        <v>1</v>
      </c>
      <c r="AL97" s="165">
        <v>3</v>
      </c>
      <c r="AM97" s="167"/>
      <c r="AN97" s="6">
        <f>SUM(AN93:AN96)</f>
        <v>3</v>
      </c>
      <c r="AO97" s="6">
        <f>SUM(AO93:AO96)</f>
        <v>3</v>
      </c>
      <c r="AP97" s="165">
        <v>6</v>
      </c>
      <c r="AQ97" s="167"/>
      <c r="AR97" s="6">
        <f>SUM(AR95:AR96)</f>
        <v>4</v>
      </c>
      <c r="AS97" s="6">
        <f>SUM(AS95:AS96)</f>
        <v>2</v>
      </c>
      <c r="AT97" s="165">
        <v>6</v>
      </c>
      <c r="AU97" s="167"/>
      <c r="AV97" s="7">
        <f>SUM(AV89:AV96)</f>
        <v>26</v>
      </c>
      <c r="AW97" s="60"/>
      <c r="AX97" s="37"/>
    </row>
    <row r="98" spans="1:50" s="38" customFormat="1" ht="12" customHeight="1">
      <c r="A98" s="112"/>
      <c r="B98" s="61"/>
      <c r="C98" s="78" t="s">
        <v>23</v>
      </c>
      <c r="D98" s="5"/>
      <c r="E98" s="13"/>
      <c r="F98" s="13"/>
      <c r="G98" s="5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0"/>
      <c r="AX98" s="37"/>
    </row>
    <row r="99" spans="1:50" s="38" customFormat="1" ht="12" customHeight="1">
      <c r="A99" s="111" t="s">
        <v>285</v>
      </c>
      <c r="B99" s="61"/>
      <c r="C99" s="116" t="s">
        <v>158</v>
      </c>
      <c r="D99" s="29">
        <v>28</v>
      </c>
      <c r="E99" s="13">
        <v>28</v>
      </c>
      <c r="F99" s="13">
        <v>0</v>
      </c>
      <c r="G99" s="5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5">
        <v>2</v>
      </c>
      <c r="Y99" s="85">
        <v>0</v>
      </c>
      <c r="Z99" s="85" t="s">
        <v>153</v>
      </c>
      <c r="AA99" s="85">
        <v>3</v>
      </c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13">
        <v>3</v>
      </c>
      <c r="AW99" s="43" t="s">
        <v>41</v>
      </c>
      <c r="AX99" s="37"/>
    </row>
    <row r="100" spans="1:50" s="38" customFormat="1" ht="12" customHeight="1">
      <c r="A100" s="111" t="s">
        <v>286</v>
      </c>
      <c r="B100" s="61"/>
      <c r="C100" s="116" t="s">
        <v>159</v>
      </c>
      <c r="D100" s="29">
        <v>28</v>
      </c>
      <c r="E100" s="13">
        <f>AF99*$H$8</f>
        <v>0</v>
      </c>
      <c r="F100" s="13">
        <f>AG100*$H$8</f>
        <v>28</v>
      </c>
      <c r="G100" s="5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29"/>
      <c r="AF100" s="13">
        <v>0</v>
      </c>
      <c r="AG100" s="13">
        <v>2</v>
      </c>
      <c r="AH100" s="13" t="s">
        <v>153</v>
      </c>
      <c r="AI100" s="13">
        <v>3</v>
      </c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13">
        <v>3</v>
      </c>
      <c r="AW100" s="43" t="s">
        <v>41</v>
      </c>
      <c r="AX100" s="37"/>
    </row>
    <row r="101" spans="1:50" s="38" customFormat="1" ht="12" customHeight="1">
      <c r="A101" s="111" t="s">
        <v>287</v>
      </c>
      <c r="B101" s="61"/>
      <c r="C101" s="116" t="s">
        <v>160</v>
      </c>
      <c r="D101" s="29">
        <v>42</v>
      </c>
      <c r="E101" s="13">
        <f>AF101*$H$8</f>
        <v>14</v>
      </c>
      <c r="F101" s="13">
        <f>AG101*$H$8</f>
        <v>28</v>
      </c>
      <c r="G101" s="5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29"/>
      <c r="AF101" s="13">
        <v>1</v>
      </c>
      <c r="AG101" s="13">
        <v>2</v>
      </c>
      <c r="AH101" s="13" t="s">
        <v>153</v>
      </c>
      <c r="AI101" s="13">
        <v>3</v>
      </c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13">
        <v>3</v>
      </c>
      <c r="AW101" s="43" t="s">
        <v>124</v>
      </c>
      <c r="AX101" s="37"/>
    </row>
    <row r="102" spans="1:50" s="38" customFormat="1" ht="12" customHeight="1">
      <c r="A102" s="111" t="s">
        <v>288</v>
      </c>
      <c r="B102" s="61"/>
      <c r="C102" s="116" t="s">
        <v>161</v>
      </c>
      <c r="D102" s="29">
        <v>28</v>
      </c>
      <c r="E102" s="13">
        <f>AF102*$H$8</f>
        <v>14</v>
      </c>
      <c r="F102" s="13">
        <f>AG102*$H$8</f>
        <v>14</v>
      </c>
      <c r="G102" s="5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29"/>
      <c r="AF102" s="13">
        <v>1</v>
      </c>
      <c r="AG102" s="13">
        <v>1</v>
      </c>
      <c r="AH102" s="13" t="s">
        <v>153</v>
      </c>
      <c r="AI102" s="13">
        <v>3</v>
      </c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13">
        <v>3</v>
      </c>
      <c r="AW102" s="43" t="s">
        <v>332</v>
      </c>
      <c r="AX102" s="37"/>
    </row>
    <row r="103" spans="1:49" ht="27.75" customHeight="1">
      <c r="A103" s="111" t="s">
        <v>284</v>
      </c>
      <c r="B103" s="95"/>
      <c r="C103" s="116" t="s">
        <v>162</v>
      </c>
      <c r="D103" s="29">
        <v>28</v>
      </c>
      <c r="E103" s="13">
        <f>AN103*$H$8</f>
        <v>28</v>
      </c>
      <c r="F103" s="13">
        <f>AO103*$H$8</f>
        <v>0</v>
      </c>
      <c r="G103" s="13"/>
      <c r="H103" s="26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29"/>
      <c r="AN103" s="13">
        <v>2</v>
      </c>
      <c r="AO103" s="13">
        <v>0</v>
      </c>
      <c r="AP103" s="13" t="s">
        <v>153</v>
      </c>
      <c r="AQ103" s="13">
        <v>3</v>
      </c>
      <c r="AR103" s="13"/>
      <c r="AS103" s="13"/>
      <c r="AT103" s="13"/>
      <c r="AU103" s="26"/>
      <c r="AV103" s="26">
        <v>3</v>
      </c>
      <c r="AW103" s="43" t="s">
        <v>45</v>
      </c>
    </row>
    <row r="104" spans="1:49" ht="12" customHeight="1">
      <c r="A104" s="111"/>
      <c r="B104" s="95"/>
      <c r="C104" s="33" t="s">
        <v>192</v>
      </c>
      <c r="D104" s="34"/>
      <c r="E104" s="34"/>
      <c r="F104" s="35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26"/>
      <c r="AV104" s="26"/>
      <c r="AW104" s="43"/>
    </row>
    <row r="105" spans="1:49" ht="12" customHeight="1">
      <c r="A105" s="111"/>
      <c r="B105" s="95"/>
      <c r="C105" s="31" t="s">
        <v>25</v>
      </c>
      <c r="D105" s="32"/>
      <c r="E105" s="13"/>
      <c r="F105" s="13"/>
      <c r="G105" s="13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7">
        <v>26</v>
      </c>
      <c r="AW105" s="43"/>
    </row>
    <row r="106" spans="1:49" ht="12" customHeight="1">
      <c r="A106" s="111" t="s">
        <v>289</v>
      </c>
      <c r="B106" s="95"/>
      <c r="C106" s="117" t="s">
        <v>83</v>
      </c>
      <c r="D106" s="118">
        <v>42</v>
      </c>
      <c r="E106" s="29">
        <v>28</v>
      </c>
      <c r="F106" s="13">
        <v>14</v>
      </c>
      <c r="G106" s="13">
        <v>90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13">
        <v>2</v>
      </c>
      <c r="Y106" s="13">
        <v>1</v>
      </c>
      <c r="Z106" s="13" t="s">
        <v>153</v>
      </c>
      <c r="AA106" s="13">
        <v>3</v>
      </c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13">
        <v>3</v>
      </c>
      <c r="AW106" s="43" t="s">
        <v>70</v>
      </c>
    </row>
    <row r="107" spans="1:49" ht="12" customHeight="1">
      <c r="A107" s="111" t="s">
        <v>290</v>
      </c>
      <c r="B107" s="95"/>
      <c r="C107" s="117" t="s">
        <v>93</v>
      </c>
      <c r="D107" s="118">
        <v>28</v>
      </c>
      <c r="E107" s="29">
        <v>28</v>
      </c>
      <c r="F107" s="13">
        <v>0</v>
      </c>
      <c r="G107" s="13">
        <v>60</v>
      </c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16">
        <v>2</v>
      </c>
      <c r="Y107" s="16">
        <v>0</v>
      </c>
      <c r="Z107" s="16" t="s">
        <v>153</v>
      </c>
      <c r="AA107" s="16">
        <v>3</v>
      </c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13">
        <v>3</v>
      </c>
      <c r="AW107" s="43" t="s">
        <v>51</v>
      </c>
    </row>
    <row r="108" spans="1:49" ht="12" customHeight="1">
      <c r="A108" s="111" t="s">
        <v>291</v>
      </c>
      <c r="B108" s="95"/>
      <c r="C108" s="117" t="s">
        <v>86</v>
      </c>
      <c r="D108" s="118">
        <v>42</v>
      </c>
      <c r="E108" s="29">
        <v>28</v>
      </c>
      <c r="F108" s="13">
        <v>14</v>
      </c>
      <c r="G108" s="13">
        <v>90</v>
      </c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13">
        <v>2</v>
      </c>
      <c r="AG108" s="13">
        <v>1</v>
      </c>
      <c r="AH108" s="13" t="s">
        <v>153</v>
      </c>
      <c r="AI108" s="13">
        <v>3</v>
      </c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13">
        <v>3</v>
      </c>
      <c r="AW108" s="43" t="s">
        <v>95</v>
      </c>
    </row>
    <row r="109" spans="1:49" ht="12" customHeight="1">
      <c r="A109" s="111" t="s">
        <v>292</v>
      </c>
      <c r="B109" s="95"/>
      <c r="C109" s="117" t="s">
        <v>87</v>
      </c>
      <c r="D109" s="118">
        <v>42</v>
      </c>
      <c r="E109" s="29">
        <v>28</v>
      </c>
      <c r="F109" s="13">
        <v>14</v>
      </c>
      <c r="G109" s="13">
        <v>90</v>
      </c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16">
        <v>2</v>
      </c>
      <c r="AG109" s="16">
        <v>1</v>
      </c>
      <c r="AH109" s="16" t="s">
        <v>153</v>
      </c>
      <c r="AI109" s="16">
        <v>3</v>
      </c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13">
        <v>3</v>
      </c>
      <c r="AW109" s="43" t="s">
        <v>51</v>
      </c>
    </row>
    <row r="110" spans="1:49" ht="12" customHeight="1">
      <c r="A110" s="111" t="s">
        <v>293</v>
      </c>
      <c r="B110" s="95"/>
      <c r="C110" s="117" t="s">
        <v>88</v>
      </c>
      <c r="D110" s="118">
        <v>56</v>
      </c>
      <c r="E110" s="29">
        <v>28</v>
      </c>
      <c r="F110" s="13">
        <v>28</v>
      </c>
      <c r="G110" s="13">
        <v>120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16">
        <v>2</v>
      </c>
      <c r="AK110" s="16">
        <v>2</v>
      </c>
      <c r="AL110" s="16" t="s">
        <v>153</v>
      </c>
      <c r="AM110" s="16">
        <v>3</v>
      </c>
      <c r="AN110" s="36"/>
      <c r="AO110" s="36"/>
      <c r="AP110" s="36"/>
      <c r="AQ110" s="36"/>
      <c r="AR110" s="36"/>
      <c r="AS110" s="36"/>
      <c r="AT110" s="36"/>
      <c r="AU110" s="36"/>
      <c r="AV110" s="13">
        <v>3</v>
      </c>
      <c r="AW110" s="43" t="s">
        <v>94</v>
      </c>
    </row>
    <row r="111" spans="1:49" ht="12" customHeight="1">
      <c r="A111" s="111" t="s">
        <v>294</v>
      </c>
      <c r="B111" s="95"/>
      <c r="C111" s="117" t="s">
        <v>89</v>
      </c>
      <c r="D111" s="118">
        <v>42</v>
      </c>
      <c r="E111" s="29">
        <v>28</v>
      </c>
      <c r="F111" s="13">
        <v>14</v>
      </c>
      <c r="G111" s="13">
        <v>90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16">
        <v>2</v>
      </c>
      <c r="AO111" s="16">
        <v>2</v>
      </c>
      <c r="AP111" s="16" t="s">
        <v>153</v>
      </c>
      <c r="AQ111" s="16">
        <v>4</v>
      </c>
      <c r="AR111" s="36"/>
      <c r="AS111" s="36"/>
      <c r="AT111" s="36"/>
      <c r="AU111" s="36"/>
      <c r="AV111" s="13">
        <v>4</v>
      </c>
      <c r="AW111" s="43" t="s">
        <v>70</v>
      </c>
    </row>
    <row r="112" spans="1:49" ht="12" customHeight="1">
      <c r="A112" s="111" t="s">
        <v>295</v>
      </c>
      <c r="B112" s="95"/>
      <c r="C112" s="117" t="s">
        <v>91</v>
      </c>
      <c r="D112" s="118">
        <v>42</v>
      </c>
      <c r="E112" s="29">
        <v>28</v>
      </c>
      <c r="F112" s="13">
        <v>14</v>
      </c>
      <c r="G112" s="13">
        <v>90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13">
        <v>2</v>
      </c>
      <c r="AS112" s="13">
        <v>1</v>
      </c>
      <c r="AT112" s="13" t="s">
        <v>153</v>
      </c>
      <c r="AU112" s="13">
        <v>4</v>
      </c>
      <c r="AV112" s="81">
        <v>4</v>
      </c>
      <c r="AW112" s="43" t="s">
        <v>94</v>
      </c>
    </row>
    <row r="113" spans="1:49" ht="12" customHeight="1">
      <c r="A113" s="111" t="s">
        <v>296</v>
      </c>
      <c r="B113" s="95"/>
      <c r="C113" s="117" t="s">
        <v>92</v>
      </c>
      <c r="D113" s="118">
        <v>28</v>
      </c>
      <c r="E113" s="29">
        <v>28</v>
      </c>
      <c r="F113" s="13">
        <v>0</v>
      </c>
      <c r="G113" s="13">
        <v>60</v>
      </c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16">
        <v>2</v>
      </c>
      <c r="AS113" s="16">
        <v>0</v>
      </c>
      <c r="AT113" s="16" t="s">
        <v>153</v>
      </c>
      <c r="AU113" s="16">
        <v>3</v>
      </c>
      <c r="AV113" s="81">
        <v>3</v>
      </c>
      <c r="AW113" s="43" t="s">
        <v>70</v>
      </c>
    </row>
    <row r="114" spans="1:50" s="38" customFormat="1" ht="12" customHeight="1">
      <c r="A114" s="112"/>
      <c r="B114" s="156" t="s">
        <v>137</v>
      </c>
      <c r="C114" s="157"/>
      <c r="D114" s="5"/>
      <c r="E114" s="5"/>
      <c r="F114" s="5"/>
      <c r="G114" s="5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>
        <f>SUM(X106:X107)</f>
        <v>4</v>
      </c>
      <c r="Y114" s="6">
        <f>SUM(Y106:Y107)</f>
        <v>1</v>
      </c>
      <c r="Z114" s="130">
        <f>SUM(AA106:AA107)</f>
        <v>6</v>
      </c>
      <c r="AA114" s="130"/>
      <c r="AB114" s="6"/>
      <c r="AC114" s="6"/>
      <c r="AD114" s="6"/>
      <c r="AE114" s="6"/>
      <c r="AF114" s="6">
        <f>SUM(AF108:AF109)</f>
        <v>4</v>
      </c>
      <c r="AG114" s="6">
        <f>SUM(AG108:AG109)</f>
        <v>2</v>
      </c>
      <c r="AH114" s="130">
        <f>SUM(AI108:AI109)</f>
        <v>6</v>
      </c>
      <c r="AI114" s="130"/>
      <c r="AJ114" s="6">
        <f>SUM(AJ110)</f>
        <v>2</v>
      </c>
      <c r="AK114" s="6">
        <f>SUM(AK110)</f>
        <v>2</v>
      </c>
      <c r="AL114" s="130">
        <f>SUM(AM110)</f>
        <v>3</v>
      </c>
      <c r="AM114" s="130"/>
      <c r="AN114" s="6">
        <f>SUM(AN111)</f>
        <v>2</v>
      </c>
      <c r="AO114" s="6">
        <f>SUM(AO111)</f>
        <v>2</v>
      </c>
      <c r="AP114" s="130">
        <f>SUM(AQ111)</f>
        <v>4</v>
      </c>
      <c r="AQ114" s="130"/>
      <c r="AR114" s="6">
        <f>SUM(AR112:AR113)</f>
        <v>4</v>
      </c>
      <c r="AS114" s="6">
        <f>SUM(AS112:AS113)</f>
        <v>1</v>
      </c>
      <c r="AT114" s="130">
        <f>SUM(AU112:AU113)</f>
        <v>7</v>
      </c>
      <c r="AU114" s="130"/>
      <c r="AV114" s="7">
        <f>SUM(AV106:AV113)</f>
        <v>26</v>
      </c>
      <c r="AW114" s="60"/>
      <c r="AX114" s="37"/>
    </row>
    <row r="115" spans="1:50" s="38" customFormat="1" ht="12" customHeight="1">
      <c r="A115" s="112"/>
      <c r="B115" s="61"/>
      <c r="C115" s="78" t="s">
        <v>23</v>
      </c>
      <c r="D115" s="5"/>
      <c r="E115" s="5"/>
      <c r="F115" s="5"/>
      <c r="G115" s="5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0"/>
      <c r="AX115" s="37"/>
    </row>
    <row r="116" spans="1:49" ht="12" customHeight="1">
      <c r="A116" s="111" t="s">
        <v>297</v>
      </c>
      <c r="B116" s="95"/>
      <c r="C116" s="117" t="s">
        <v>85</v>
      </c>
      <c r="D116" s="118">
        <v>28</v>
      </c>
      <c r="E116" s="29">
        <v>28</v>
      </c>
      <c r="F116" s="13">
        <v>0</v>
      </c>
      <c r="G116" s="13">
        <v>60</v>
      </c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14">
        <v>2</v>
      </c>
      <c r="AC116" s="14">
        <v>0</v>
      </c>
      <c r="AD116" s="14" t="s">
        <v>153</v>
      </c>
      <c r="AE116" s="14">
        <v>3</v>
      </c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13">
        <v>3</v>
      </c>
      <c r="AW116" s="43" t="s">
        <v>94</v>
      </c>
    </row>
    <row r="117" spans="1:49" ht="12.75" customHeight="1">
      <c r="A117" s="111" t="s">
        <v>298</v>
      </c>
      <c r="B117" s="95"/>
      <c r="C117" s="117" t="s">
        <v>84</v>
      </c>
      <c r="D117" s="118">
        <v>42</v>
      </c>
      <c r="E117" s="29">
        <v>28</v>
      </c>
      <c r="F117" s="13">
        <v>14</v>
      </c>
      <c r="G117" s="13">
        <v>90</v>
      </c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16">
        <v>2</v>
      </c>
      <c r="AC117" s="16">
        <v>1</v>
      </c>
      <c r="AD117" s="16" t="s">
        <v>153</v>
      </c>
      <c r="AE117" s="16">
        <v>4</v>
      </c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13">
        <v>4</v>
      </c>
      <c r="AW117" s="43" t="s">
        <v>96</v>
      </c>
    </row>
    <row r="118" spans="1:49" ht="12" customHeight="1">
      <c r="A118" s="111" t="s">
        <v>299</v>
      </c>
      <c r="B118" s="95"/>
      <c r="C118" s="117" t="s">
        <v>90</v>
      </c>
      <c r="D118" s="118">
        <v>28</v>
      </c>
      <c r="E118" s="29">
        <v>28</v>
      </c>
      <c r="F118" s="13">
        <v>0</v>
      </c>
      <c r="G118" s="13">
        <v>60</v>
      </c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13">
        <v>2</v>
      </c>
      <c r="AO118" s="13">
        <v>0</v>
      </c>
      <c r="AP118" s="13" t="s">
        <v>153</v>
      </c>
      <c r="AQ118" s="13">
        <v>3</v>
      </c>
      <c r="AR118" s="36"/>
      <c r="AS118" s="36"/>
      <c r="AT118" s="36"/>
      <c r="AU118" s="36"/>
      <c r="AV118" s="13">
        <v>3</v>
      </c>
      <c r="AW118" s="43" t="s">
        <v>72</v>
      </c>
    </row>
    <row r="119" spans="1:49" ht="12" customHeight="1">
      <c r="A119" s="111"/>
      <c r="B119" s="95"/>
      <c r="C119" s="89" t="s">
        <v>193</v>
      </c>
      <c r="D119" s="90"/>
      <c r="E119" s="90"/>
      <c r="F119" s="90"/>
      <c r="G119" s="88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26"/>
      <c r="AW119" s="43"/>
    </row>
    <row r="120" spans="1:49" ht="12" customHeight="1">
      <c r="A120" s="111"/>
      <c r="B120" s="95"/>
      <c r="C120" s="31" t="s">
        <v>25</v>
      </c>
      <c r="D120" s="29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7">
        <v>26</v>
      </c>
      <c r="AW120" s="43"/>
    </row>
    <row r="121" spans="1:49" ht="12" customHeight="1">
      <c r="A121" s="111" t="s">
        <v>300</v>
      </c>
      <c r="B121" s="95"/>
      <c r="C121" s="119" t="s">
        <v>97</v>
      </c>
      <c r="D121" s="29">
        <v>42</v>
      </c>
      <c r="E121" s="13">
        <v>28</v>
      </c>
      <c r="F121" s="13">
        <v>14</v>
      </c>
      <c r="G121" s="13">
        <v>90</v>
      </c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14">
        <v>2</v>
      </c>
      <c r="Y121" s="14">
        <v>1</v>
      </c>
      <c r="Z121" s="14" t="s">
        <v>153</v>
      </c>
      <c r="AA121" s="14">
        <v>3</v>
      </c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13">
        <v>3</v>
      </c>
      <c r="AW121" s="43" t="s">
        <v>105</v>
      </c>
    </row>
    <row r="122" spans="1:49" ht="12" customHeight="1">
      <c r="A122" s="111" t="s">
        <v>301</v>
      </c>
      <c r="B122" s="95"/>
      <c r="C122" s="119" t="s">
        <v>98</v>
      </c>
      <c r="D122" s="29">
        <v>28</v>
      </c>
      <c r="E122" s="13">
        <v>14</v>
      </c>
      <c r="F122" s="13">
        <v>14</v>
      </c>
      <c r="G122" s="13">
        <v>60</v>
      </c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13">
        <v>1</v>
      </c>
      <c r="AC122" s="13">
        <v>1</v>
      </c>
      <c r="AD122" s="13" t="s">
        <v>153</v>
      </c>
      <c r="AE122" s="13">
        <v>4</v>
      </c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13">
        <v>4</v>
      </c>
      <c r="AW122" s="43" t="s">
        <v>69</v>
      </c>
    </row>
    <row r="123" spans="1:49" ht="12" customHeight="1">
      <c r="A123" s="111" t="s">
        <v>302</v>
      </c>
      <c r="B123" s="95"/>
      <c r="C123" s="119" t="s">
        <v>135</v>
      </c>
      <c r="D123" s="114">
        <v>28</v>
      </c>
      <c r="E123" s="114">
        <v>28</v>
      </c>
      <c r="F123" s="114">
        <v>0</v>
      </c>
      <c r="G123" s="114">
        <v>60</v>
      </c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13">
        <v>2</v>
      </c>
      <c r="AG123" s="13">
        <v>0</v>
      </c>
      <c r="AH123" s="13" t="s">
        <v>153</v>
      </c>
      <c r="AI123" s="13">
        <v>4</v>
      </c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13">
        <v>4</v>
      </c>
      <c r="AW123" s="115" t="s">
        <v>114</v>
      </c>
    </row>
    <row r="124" spans="1:49" ht="12" customHeight="1">
      <c r="A124" s="111" t="s">
        <v>303</v>
      </c>
      <c r="B124" s="95"/>
      <c r="C124" s="119" t="s">
        <v>103</v>
      </c>
      <c r="D124" s="29">
        <v>42</v>
      </c>
      <c r="E124" s="13">
        <v>28</v>
      </c>
      <c r="F124" s="13">
        <v>14</v>
      </c>
      <c r="G124" s="13">
        <v>90</v>
      </c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13">
        <v>2</v>
      </c>
      <c r="AK124" s="13">
        <v>1</v>
      </c>
      <c r="AL124" s="13" t="s">
        <v>153</v>
      </c>
      <c r="AM124" s="13">
        <v>4</v>
      </c>
      <c r="AN124" s="36"/>
      <c r="AO124" s="36"/>
      <c r="AP124" s="36"/>
      <c r="AQ124" s="36"/>
      <c r="AR124" s="36"/>
      <c r="AS124" s="36"/>
      <c r="AT124" s="36"/>
      <c r="AU124" s="36"/>
      <c r="AV124" s="13">
        <v>4</v>
      </c>
      <c r="AW124" s="43" t="s">
        <v>107</v>
      </c>
    </row>
    <row r="125" spans="1:49" ht="12" customHeight="1">
      <c r="A125" s="111" t="s">
        <v>304</v>
      </c>
      <c r="B125" s="95"/>
      <c r="C125" s="119" t="s">
        <v>102</v>
      </c>
      <c r="D125" s="29">
        <v>42</v>
      </c>
      <c r="E125" s="13">
        <v>28</v>
      </c>
      <c r="F125" s="13">
        <v>14</v>
      </c>
      <c r="G125" s="13">
        <v>90</v>
      </c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13">
        <v>2</v>
      </c>
      <c r="AO125" s="13">
        <v>1</v>
      </c>
      <c r="AP125" s="13" t="s">
        <v>153</v>
      </c>
      <c r="AQ125" s="13">
        <v>3</v>
      </c>
      <c r="AR125" s="36"/>
      <c r="AS125" s="36"/>
      <c r="AT125" s="36"/>
      <c r="AU125" s="36"/>
      <c r="AV125" s="13">
        <v>3</v>
      </c>
      <c r="AW125" s="43" t="s">
        <v>107</v>
      </c>
    </row>
    <row r="126" spans="1:49" ht="12" customHeight="1">
      <c r="A126" s="111" t="s">
        <v>305</v>
      </c>
      <c r="B126" s="95"/>
      <c r="C126" s="120" t="s">
        <v>99</v>
      </c>
      <c r="D126" s="29">
        <v>42</v>
      </c>
      <c r="E126" s="13">
        <v>28</v>
      </c>
      <c r="F126" s="13">
        <v>14</v>
      </c>
      <c r="G126" s="13">
        <v>90</v>
      </c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13">
        <v>2</v>
      </c>
      <c r="AO126" s="13">
        <v>1</v>
      </c>
      <c r="AP126" s="13" t="s">
        <v>153</v>
      </c>
      <c r="AQ126" s="13">
        <v>4</v>
      </c>
      <c r="AR126" s="36"/>
      <c r="AS126" s="36"/>
      <c r="AT126" s="36"/>
      <c r="AU126" s="36"/>
      <c r="AV126" s="13">
        <v>4</v>
      </c>
      <c r="AW126" s="43" t="s">
        <v>105</v>
      </c>
    </row>
    <row r="127" spans="1:49" ht="12" customHeight="1">
      <c r="A127" s="111" t="s">
        <v>306</v>
      </c>
      <c r="B127" s="96"/>
      <c r="C127" s="121" t="s">
        <v>101</v>
      </c>
      <c r="D127" s="32">
        <v>42</v>
      </c>
      <c r="E127" s="16">
        <v>28</v>
      </c>
      <c r="F127" s="16">
        <v>14</v>
      </c>
      <c r="G127" s="16">
        <v>90</v>
      </c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36"/>
      <c r="AO127" s="36"/>
      <c r="AP127" s="36"/>
      <c r="AQ127" s="36"/>
      <c r="AR127" s="16">
        <v>2</v>
      </c>
      <c r="AS127" s="16">
        <v>1</v>
      </c>
      <c r="AT127" s="16" t="s">
        <v>153</v>
      </c>
      <c r="AU127" s="16">
        <v>4</v>
      </c>
      <c r="AV127" s="81">
        <v>4</v>
      </c>
      <c r="AW127" s="43" t="s">
        <v>105</v>
      </c>
    </row>
    <row r="128" spans="1:50" s="38" customFormat="1" ht="12" customHeight="1">
      <c r="A128" s="112"/>
      <c r="B128" s="157" t="s">
        <v>137</v>
      </c>
      <c r="C128" s="158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>
        <f>SUM(X121)</f>
        <v>2</v>
      </c>
      <c r="Y128" s="6">
        <f>SUM(Y121)</f>
        <v>1</v>
      </c>
      <c r="Z128" s="130">
        <f>SUM(AA121)</f>
        <v>3</v>
      </c>
      <c r="AA128" s="130"/>
      <c r="AB128" s="6">
        <f>SUM(AB122)</f>
        <v>1</v>
      </c>
      <c r="AC128" s="6">
        <f>SUM(AC122)</f>
        <v>1</v>
      </c>
      <c r="AD128" s="130">
        <f>SUM(AE122)</f>
        <v>4</v>
      </c>
      <c r="AE128" s="130"/>
      <c r="AF128" s="6">
        <f>SUM(AF123)</f>
        <v>2</v>
      </c>
      <c r="AG128" s="6">
        <f>SUM(AG123)</f>
        <v>0</v>
      </c>
      <c r="AH128" s="130">
        <f>SUM(AI123)</f>
        <v>4</v>
      </c>
      <c r="AI128" s="130"/>
      <c r="AJ128" s="6">
        <f>SUM(AJ124)</f>
        <v>2</v>
      </c>
      <c r="AK128" s="6">
        <f>SUM(AK124)</f>
        <v>1</v>
      </c>
      <c r="AL128" s="130">
        <f>SUM(AM124)</f>
        <v>4</v>
      </c>
      <c r="AM128" s="130"/>
      <c r="AN128" s="6">
        <f>SUM(AN125:AN126)</f>
        <v>4</v>
      </c>
      <c r="AO128" s="6">
        <f>SUM(AO125:AO126)</f>
        <v>2</v>
      </c>
      <c r="AP128" s="130">
        <f>SUM(AQ125:AQ126)</f>
        <v>7</v>
      </c>
      <c r="AQ128" s="130"/>
      <c r="AR128" s="6">
        <f>SUM(AR127)</f>
        <v>2</v>
      </c>
      <c r="AS128" s="6">
        <f>SUM(AS127)</f>
        <v>1</v>
      </c>
      <c r="AT128" s="130">
        <f>SUM(AU127)</f>
        <v>4</v>
      </c>
      <c r="AU128" s="130"/>
      <c r="AV128" s="6">
        <f>SUM(AV121:AV127)</f>
        <v>26</v>
      </c>
      <c r="AW128" s="60"/>
      <c r="AX128" s="37"/>
    </row>
    <row r="129" spans="1:50" s="38" customFormat="1" ht="12" customHeight="1">
      <c r="A129" s="112"/>
      <c r="B129" s="75"/>
      <c r="C129" s="78" t="s">
        <v>23</v>
      </c>
      <c r="D129" s="73"/>
      <c r="E129" s="73"/>
      <c r="F129" s="73"/>
      <c r="G129" s="73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76"/>
      <c r="AW129" s="74"/>
      <c r="AX129" s="37"/>
    </row>
    <row r="130" spans="1:49" ht="12" customHeight="1">
      <c r="A130" s="111" t="s">
        <v>307</v>
      </c>
      <c r="B130" s="95"/>
      <c r="C130" s="119" t="s">
        <v>100</v>
      </c>
      <c r="D130" s="29">
        <v>42</v>
      </c>
      <c r="E130" s="13">
        <v>28</v>
      </c>
      <c r="F130" s="13">
        <v>14</v>
      </c>
      <c r="G130" s="13">
        <v>90</v>
      </c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5">
        <v>2</v>
      </c>
      <c r="AD130" s="85">
        <v>1</v>
      </c>
      <c r="AE130" s="85" t="s">
        <v>153</v>
      </c>
      <c r="AF130" s="85">
        <v>4</v>
      </c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13">
        <v>4</v>
      </c>
      <c r="AW130" s="43" t="s">
        <v>106</v>
      </c>
    </row>
    <row r="131" spans="1:49" ht="12" customHeight="1">
      <c r="A131" s="111" t="s">
        <v>308</v>
      </c>
      <c r="B131" s="95"/>
      <c r="C131" s="119" t="s">
        <v>104</v>
      </c>
      <c r="D131" s="29">
        <v>28</v>
      </c>
      <c r="E131" s="13">
        <v>14</v>
      </c>
      <c r="F131" s="13">
        <v>14</v>
      </c>
      <c r="G131" s="13">
        <v>60</v>
      </c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16">
        <v>1</v>
      </c>
      <c r="AH131" s="16">
        <v>1</v>
      </c>
      <c r="AI131" s="16" t="s">
        <v>153</v>
      </c>
      <c r="AJ131" s="16">
        <v>4</v>
      </c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13">
        <v>4</v>
      </c>
      <c r="AW131" s="43" t="s">
        <v>108</v>
      </c>
    </row>
    <row r="132" spans="1:49" ht="12" customHeight="1">
      <c r="A132" s="111" t="s">
        <v>309</v>
      </c>
      <c r="B132" s="95"/>
      <c r="C132" s="119" t="s">
        <v>131</v>
      </c>
      <c r="D132" s="13">
        <v>28</v>
      </c>
      <c r="E132" s="13">
        <v>14</v>
      </c>
      <c r="F132" s="13">
        <v>14</v>
      </c>
      <c r="G132" s="13">
        <v>60</v>
      </c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29"/>
      <c r="AR132" s="13">
        <v>1</v>
      </c>
      <c r="AS132" s="13">
        <v>1</v>
      </c>
      <c r="AT132" s="13" t="s">
        <v>153</v>
      </c>
      <c r="AU132" s="13">
        <v>4</v>
      </c>
      <c r="AV132" s="81">
        <v>4</v>
      </c>
      <c r="AW132" s="122" t="s">
        <v>106</v>
      </c>
    </row>
    <row r="133" spans="1:49" ht="12" customHeight="1">
      <c r="A133" s="111"/>
      <c r="B133" s="95"/>
      <c r="C133" s="30"/>
      <c r="D133" s="47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39"/>
      <c r="AT133" s="39"/>
      <c r="AU133" s="39"/>
      <c r="AV133" s="39"/>
      <c r="AW133" s="48"/>
    </row>
    <row r="134" spans="1:49" ht="12" customHeight="1">
      <c r="A134" s="111"/>
      <c r="B134" s="95"/>
      <c r="C134" s="17" t="s">
        <v>23</v>
      </c>
      <c r="D134" s="29"/>
      <c r="E134" s="13"/>
      <c r="F134" s="13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63"/>
      <c r="AT134" s="63"/>
      <c r="AU134" s="63"/>
      <c r="AV134" s="26">
        <v>15</v>
      </c>
      <c r="AW134" s="43"/>
    </row>
    <row r="135" spans="1:49" ht="12" customHeight="1">
      <c r="A135" s="111"/>
      <c r="B135" s="96"/>
      <c r="C135" s="31"/>
      <c r="D135" s="32"/>
      <c r="E135" s="16"/>
      <c r="F135" s="16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123"/>
      <c r="AT135" s="123"/>
      <c r="AU135" s="123"/>
      <c r="AV135" s="40"/>
      <c r="AW135" s="43"/>
    </row>
    <row r="136" spans="1:49" ht="12">
      <c r="A136" s="111" t="s">
        <v>310</v>
      </c>
      <c r="B136" s="97"/>
      <c r="C136" s="17" t="s">
        <v>194</v>
      </c>
      <c r="D136" s="13"/>
      <c r="E136" s="13"/>
      <c r="F136" s="13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>
        <v>0</v>
      </c>
      <c r="AC136" s="18">
        <v>3</v>
      </c>
      <c r="AD136" s="18" t="s">
        <v>153</v>
      </c>
      <c r="AE136" s="18">
        <v>3</v>
      </c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6">
        <v>3</v>
      </c>
      <c r="AW136" s="41"/>
    </row>
    <row r="137" spans="1:49" ht="12">
      <c r="A137" s="111" t="s">
        <v>311</v>
      </c>
      <c r="B137" s="97"/>
      <c r="C137" s="17" t="s">
        <v>195</v>
      </c>
      <c r="D137" s="13"/>
      <c r="E137" s="13"/>
      <c r="F137" s="13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>
        <v>0</v>
      </c>
      <c r="AG137" s="18">
        <v>3</v>
      </c>
      <c r="AH137" s="18" t="s">
        <v>153</v>
      </c>
      <c r="AI137" s="18">
        <v>3</v>
      </c>
      <c r="AJ137" s="18" t="s">
        <v>138</v>
      </c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6">
        <v>3</v>
      </c>
      <c r="AW137" s="41"/>
    </row>
    <row r="138" spans="1:49" ht="12">
      <c r="A138" s="111" t="s">
        <v>312</v>
      </c>
      <c r="B138" s="97"/>
      <c r="C138" s="17" t="s">
        <v>196</v>
      </c>
      <c r="D138" s="13"/>
      <c r="E138" s="13"/>
      <c r="F138" s="13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>
        <v>0</v>
      </c>
      <c r="AK138" s="18">
        <v>3</v>
      </c>
      <c r="AL138" s="18" t="s">
        <v>153</v>
      </c>
      <c r="AM138" s="18">
        <v>3</v>
      </c>
      <c r="AN138" s="18"/>
      <c r="AO138" s="18"/>
      <c r="AP138" s="18"/>
      <c r="AQ138" s="18"/>
      <c r="AR138" s="18"/>
      <c r="AS138" s="18"/>
      <c r="AT138" s="18"/>
      <c r="AU138" s="18"/>
      <c r="AV138" s="6">
        <v>3</v>
      </c>
      <c r="AW138" s="41"/>
    </row>
    <row r="139" spans="1:49" ht="12">
      <c r="A139" s="111" t="s">
        <v>313</v>
      </c>
      <c r="B139" s="98"/>
      <c r="C139" s="31" t="s">
        <v>197</v>
      </c>
      <c r="D139" s="16"/>
      <c r="E139" s="16"/>
      <c r="F139" s="16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18">
        <v>0</v>
      </c>
      <c r="AO139" s="18">
        <v>3</v>
      </c>
      <c r="AP139" s="18" t="s">
        <v>153</v>
      </c>
      <c r="AQ139" s="18">
        <v>3</v>
      </c>
      <c r="AR139" s="53"/>
      <c r="AS139" s="53"/>
      <c r="AT139" s="53"/>
      <c r="AU139" s="53"/>
      <c r="AV139" s="54">
        <v>3</v>
      </c>
      <c r="AW139" s="41"/>
    </row>
    <row r="140" spans="1:49" ht="12.75" thickBot="1">
      <c r="A140" s="111" t="s">
        <v>314</v>
      </c>
      <c r="B140" s="99"/>
      <c r="C140" s="45" t="s">
        <v>198</v>
      </c>
      <c r="D140" s="19"/>
      <c r="E140" s="19"/>
      <c r="F140" s="19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55"/>
      <c r="AP140" s="55" t="s">
        <v>138</v>
      </c>
      <c r="AQ140" s="55"/>
      <c r="AR140" s="55">
        <v>0</v>
      </c>
      <c r="AS140" s="55">
        <v>5</v>
      </c>
      <c r="AT140" s="55" t="s">
        <v>153</v>
      </c>
      <c r="AU140" s="55">
        <v>6</v>
      </c>
      <c r="AV140" s="10">
        <v>6</v>
      </c>
      <c r="AW140" s="41"/>
    </row>
    <row r="141" spans="1:49" ht="13.5" customHeight="1" thickBot="1">
      <c r="A141" s="111"/>
      <c r="B141" s="100"/>
      <c r="C141" s="49" t="s">
        <v>136</v>
      </c>
      <c r="D141" s="50"/>
      <c r="E141" s="50"/>
      <c r="F141" s="50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>
        <f>SUM(AB136:AB140)</f>
        <v>0</v>
      </c>
      <c r="AC141" s="51">
        <f aca="true" t="shared" si="20" ref="AC141:AS141">SUM(AC136:AC140)</f>
        <v>3</v>
      </c>
      <c r="AD141" s="159">
        <f>SUM(AE136:AE140)</f>
        <v>3</v>
      </c>
      <c r="AE141" s="160"/>
      <c r="AF141" s="51">
        <f t="shared" si="20"/>
        <v>0</v>
      </c>
      <c r="AG141" s="51">
        <f t="shared" si="20"/>
        <v>3</v>
      </c>
      <c r="AH141" s="159">
        <f>SUM(AI136:AI140)</f>
        <v>3</v>
      </c>
      <c r="AI141" s="160"/>
      <c r="AJ141" s="51">
        <f t="shared" si="20"/>
        <v>0</v>
      </c>
      <c r="AK141" s="51">
        <f t="shared" si="20"/>
        <v>3</v>
      </c>
      <c r="AL141" s="159">
        <f>SUM(AM136:AM140)</f>
        <v>3</v>
      </c>
      <c r="AM141" s="160"/>
      <c r="AN141" s="51">
        <f t="shared" si="20"/>
        <v>0</v>
      </c>
      <c r="AO141" s="51">
        <f t="shared" si="20"/>
        <v>3</v>
      </c>
      <c r="AP141" s="159">
        <f>SUM(AQ136:AQ140)</f>
        <v>3</v>
      </c>
      <c r="AQ141" s="160"/>
      <c r="AR141" s="51">
        <f t="shared" si="20"/>
        <v>0</v>
      </c>
      <c r="AS141" s="51">
        <f t="shared" si="20"/>
        <v>5</v>
      </c>
      <c r="AT141" s="159">
        <f>SUM(AU136:AU140)</f>
        <v>6</v>
      </c>
      <c r="AU141" s="160"/>
      <c r="AV141" s="52">
        <v>18</v>
      </c>
      <c r="AW141" s="41"/>
    </row>
    <row r="142" spans="1:49" ht="12.75" customHeight="1">
      <c r="A142" s="111"/>
      <c r="B142" s="197" t="s">
        <v>199</v>
      </c>
      <c r="C142" s="198"/>
      <c r="D142" s="198"/>
      <c r="E142" s="198"/>
      <c r="F142" s="198"/>
      <c r="G142" s="198"/>
      <c r="H142" s="6">
        <f>H27</f>
        <v>8</v>
      </c>
      <c r="I142" s="6">
        <f>I27</f>
        <v>10</v>
      </c>
      <c r="J142" s="130">
        <f>J27</f>
        <v>21</v>
      </c>
      <c r="K142" s="130"/>
      <c r="L142" s="6">
        <f>L27</f>
        <v>6</v>
      </c>
      <c r="M142" s="6">
        <f>M27</f>
        <v>5</v>
      </c>
      <c r="N142" s="130">
        <f>N27</f>
        <v>14</v>
      </c>
      <c r="O142" s="130"/>
      <c r="P142" s="6">
        <f>P27</f>
        <v>5</v>
      </c>
      <c r="Q142" s="6">
        <f>Q27</f>
        <v>3</v>
      </c>
      <c r="R142" s="130">
        <f>R27</f>
        <v>9</v>
      </c>
      <c r="S142" s="130"/>
      <c r="T142" s="6">
        <f>T27</f>
        <v>4</v>
      </c>
      <c r="U142" s="6">
        <f>U27</f>
        <v>2</v>
      </c>
      <c r="V142" s="130">
        <f>V27</f>
        <v>6</v>
      </c>
      <c r="W142" s="130"/>
      <c r="X142" s="6">
        <f>X27</f>
        <v>2</v>
      </c>
      <c r="Y142" s="6">
        <f>Y27</f>
        <v>2</v>
      </c>
      <c r="Z142" s="130">
        <f>Z27</f>
        <v>4</v>
      </c>
      <c r="AA142" s="130"/>
      <c r="AB142" s="6">
        <f>AB27</f>
        <v>2</v>
      </c>
      <c r="AC142" s="6">
        <f>AC27</f>
        <v>2</v>
      </c>
      <c r="AD142" s="130">
        <f>AD27</f>
        <v>4</v>
      </c>
      <c r="AE142" s="130"/>
      <c r="AF142" s="6">
        <f>AF27</f>
        <v>0</v>
      </c>
      <c r="AG142" s="6">
        <f>AG27</f>
        <v>0</v>
      </c>
      <c r="AH142" s="130">
        <f>AH27</f>
        <v>0</v>
      </c>
      <c r="AI142" s="130"/>
      <c r="AJ142" s="6">
        <f>AJ27</f>
        <v>0</v>
      </c>
      <c r="AK142" s="6">
        <f>AK27</f>
        <v>0</v>
      </c>
      <c r="AL142" s="130">
        <f>AL27</f>
        <v>0</v>
      </c>
      <c r="AM142" s="130"/>
      <c r="AN142" s="6">
        <f>AN27</f>
        <v>2</v>
      </c>
      <c r="AO142" s="6">
        <f>AO27</f>
        <v>0</v>
      </c>
      <c r="AP142" s="130">
        <f>AP27</f>
        <v>3</v>
      </c>
      <c r="AQ142" s="130"/>
      <c r="AR142" s="6">
        <f>AR27</f>
        <v>2</v>
      </c>
      <c r="AS142" s="6">
        <f>AS27</f>
        <v>2</v>
      </c>
      <c r="AT142" s="130">
        <f>AT27</f>
        <v>3</v>
      </c>
      <c r="AU142" s="130"/>
      <c r="AV142" s="6">
        <f>J142+N142+R142+V142+Z142+AD142+AH142+AL142+AP142+AT142</f>
        <v>64</v>
      </c>
      <c r="AW142" s="41"/>
    </row>
    <row r="143" spans="1:49" ht="12.75" customHeight="1">
      <c r="A143" s="111"/>
      <c r="B143" s="197" t="s">
        <v>200</v>
      </c>
      <c r="C143" s="198"/>
      <c r="D143" s="198"/>
      <c r="E143" s="198"/>
      <c r="F143" s="198"/>
      <c r="G143" s="198"/>
      <c r="H143" s="6">
        <f>H67</f>
        <v>0</v>
      </c>
      <c r="I143" s="6">
        <f>I67</f>
        <v>2</v>
      </c>
      <c r="J143" s="130">
        <f>J67</f>
        <v>3</v>
      </c>
      <c r="K143" s="130"/>
      <c r="L143" s="6">
        <f>L67</f>
        <v>2</v>
      </c>
      <c r="M143" s="6">
        <f>M67</f>
        <v>3</v>
      </c>
      <c r="N143" s="130">
        <f>N67</f>
        <v>6</v>
      </c>
      <c r="O143" s="130"/>
      <c r="P143" s="6">
        <f>P67</f>
        <v>8</v>
      </c>
      <c r="Q143" s="6">
        <f>Q67</f>
        <v>8</v>
      </c>
      <c r="R143" s="130">
        <f>R67</f>
        <v>17</v>
      </c>
      <c r="S143" s="130"/>
      <c r="T143" s="6">
        <f>T67</f>
        <v>6</v>
      </c>
      <c r="U143" s="6">
        <f>U67</f>
        <v>5</v>
      </c>
      <c r="V143" s="130">
        <f>V67</f>
        <v>13</v>
      </c>
      <c r="W143" s="130"/>
      <c r="X143" s="6">
        <f>X67</f>
        <v>11</v>
      </c>
      <c r="Y143" s="6">
        <f>Y67</f>
        <v>7</v>
      </c>
      <c r="Z143" s="130">
        <f>Z67</f>
        <v>19</v>
      </c>
      <c r="AA143" s="130"/>
      <c r="AB143" s="6">
        <f>AB67</f>
        <v>10</v>
      </c>
      <c r="AC143" s="6">
        <f>AC67</f>
        <v>4</v>
      </c>
      <c r="AD143" s="130">
        <f>AD67</f>
        <v>15</v>
      </c>
      <c r="AE143" s="130"/>
      <c r="AF143" s="6">
        <f>AF67</f>
        <v>11</v>
      </c>
      <c r="AG143" s="6">
        <f>AG67</f>
        <v>10</v>
      </c>
      <c r="AH143" s="130">
        <f>AH67</f>
        <v>24</v>
      </c>
      <c r="AI143" s="130"/>
      <c r="AJ143" s="6">
        <f>AJ67</f>
        <v>10</v>
      </c>
      <c r="AK143" s="6">
        <f>AK67</f>
        <v>9</v>
      </c>
      <c r="AL143" s="130">
        <f>AL67</f>
        <v>20</v>
      </c>
      <c r="AM143" s="130"/>
      <c r="AN143" s="6">
        <f>AN67</f>
        <v>8</v>
      </c>
      <c r="AO143" s="6">
        <f>AO67</f>
        <v>7</v>
      </c>
      <c r="AP143" s="130">
        <f>AP67</f>
        <v>16</v>
      </c>
      <c r="AQ143" s="130"/>
      <c r="AR143" s="6">
        <f>AR67</f>
        <v>6</v>
      </c>
      <c r="AS143" s="6">
        <f>AS67</f>
        <v>4</v>
      </c>
      <c r="AT143" s="130">
        <f>AT67</f>
        <v>12</v>
      </c>
      <c r="AU143" s="130"/>
      <c r="AV143" s="6">
        <f>J143+N143+R143+V143+Z143+AD143+AH143+AL143+AP143+AT143</f>
        <v>145</v>
      </c>
      <c r="AW143" s="41"/>
    </row>
    <row r="144" spans="1:49" ht="12">
      <c r="A144" s="111"/>
      <c r="B144" s="197" t="s">
        <v>156</v>
      </c>
      <c r="C144" s="198"/>
      <c r="D144" s="198"/>
      <c r="E144" s="198"/>
      <c r="F144" s="198"/>
      <c r="G144" s="198"/>
      <c r="H144" s="6">
        <f>H85</f>
        <v>0</v>
      </c>
      <c r="I144" s="6">
        <f>I85</f>
        <v>40</v>
      </c>
      <c r="J144" s="130">
        <f>J85</f>
        <v>1</v>
      </c>
      <c r="K144" s="130"/>
      <c r="L144" s="6">
        <f>L85</f>
        <v>0</v>
      </c>
      <c r="M144" s="6">
        <f>M85</f>
        <v>120</v>
      </c>
      <c r="N144" s="130">
        <f>N85</f>
        <v>3</v>
      </c>
      <c r="O144" s="130"/>
      <c r="P144" s="6">
        <f>P85</f>
        <v>0</v>
      </c>
      <c r="Q144" s="6">
        <f>Q85</f>
        <v>40</v>
      </c>
      <c r="R144" s="130">
        <f>R85</f>
        <v>1</v>
      </c>
      <c r="S144" s="130"/>
      <c r="T144" s="6">
        <f>T85</f>
        <v>0</v>
      </c>
      <c r="U144" s="6">
        <f>U85</f>
        <v>120</v>
      </c>
      <c r="V144" s="130">
        <f>V85</f>
        <v>3</v>
      </c>
      <c r="W144" s="130"/>
      <c r="X144" s="6">
        <f>X85</f>
        <v>0</v>
      </c>
      <c r="Y144" s="6">
        <f>Y85</f>
        <v>0</v>
      </c>
      <c r="Z144" s="130">
        <f>Z85</f>
        <v>0</v>
      </c>
      <c r="AA144" s="130"/>
      <c r="AB144" s="6">
        <f>AB85</f>
        <v>0</v>
      </c>
      <c r="AC144" s="6">
        <f>AC85</f>
        <v>160</v>
      </c>
      <c r="AD144" s="130">
        <f>AD85</f>
        <v>4</v>
      </c>
      <c r="AE144" s="130"/>
      <c r="AF144" s="6">
        <f>AF85</f>
        <v>0</v>
      </c>
      <c r="AG144" s="6">
        <f>AG85</f>
        <v>0</v>
      </c>
      <c r="AH144" s="130">
        <f>AH85</f>
        <v>0</v>
      </c>
      <c r="AI144" s="130"/>
      <c r="AJ144" s="6">
        <f>AJ85</f>
        <v>0</v>
      </c>
      <c r="AK144" s="6">
        <f>AK85</f>
        <v>160</v>
      </c>
      <c r="AL144" s="130">
        <f>AL85</f>
        <v>4</v>
      </c>
      <c r="AM144" s="130"/>
      <c r="AN144" s="6">
        <f>AN85</f>
        <v>0</v>
      </c>
      <c r="AO144" s="6">
        <f>AO85</f>
        <v>0</v>
      </c>
      <c r="AP144" s="130">
        <f>AP85</f>
        <v>0</v>
      </c>
      <c r="AQ144" s="130"/>
      <c r="AR144" s="6">
        <f>AR85</f>
        <v>0</v>
      </c>
      <c r="AS144" s="6">
        <f>AS85</f>
        <v>0</v>
      </c>
      <c r="AT144" s="130">
        <f>AT85</f>
        <v>0</v>
      </c>
      <c r="AU144" s="130"/>
      <c r="AV144" s="6">
        <f>J144+N144+R144+V144+Z144+AD144+AH144+AL144+AP144+AT144</f>
        <v>16</v>
      </c>
      <c r="AW144" s="41"/>
    </row>
    <row r="145" spans="1:49" ht="12">
      <c r="A145" s="111"/>
      <c r="B145" s="196" t="s">
        <v>163</v>
      </c>
      <c r="C145" s="196"/>
      <c r="D145" s="196"/>
      <c r="E145" s="196"/>
      <c r="F145" s="196"/>
      <c r="G145" s="196"/>
      <c r="H145" s="6">
        <f>H72</f>
        <v>2</v>
      </c>
      <c r="I145" s="6">
        <f>I72</f>
        <v>2</v>
      </c>
      <c r="J145" s="165">
        <f>J72</f>
        <v>4</v>
      </c>
      <c r="K145" s="167"/>
      <c r="L145" s="6">
        <f>L72</f>
        <v>2</v>
      </c>
      <c r="M145" s="6">
        <f>M72</f>
        <v>2</v>
      </c>
      <c r="N145" s="165">
        <f>N72</f>
        <v>4</v>
      </c>
      <c r="O145" s="167"/>
      <c r="P145" s="6">
        <f>P72</f>
        <v>2</v>
      </c>
      <c r="Q145" s="6">
        <f>Q72</f>
        <v>2</v>
      </c>
      <c r="R145" s="165">
        <f>R72</f>
        <v>4</v>
      </c>
      <c r="S145" s="167"/>
      <c r="T145" s="6">
        <f>T72</f>
        <v>2</v>
      </c>
      <c r="U145" s="6">
        <f>U72</f>
        <v>2</v>
      </c>
      <c r="V145" s="165">
        <f>V72</f>
        <v>4</v>
      </c>
      <c r="W145" s="167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>
        <f>J145+N145+R145+V145+Z145+AD145+AH145+AL145+AP145+AT145</f>
        <v>16</v>
      </c>
      <c r="AW145" s="41"/>
    </row>
    <row r="146" spans="1:49" ht="12">
      <c r="A146" s="111"/>
      <c r="B146" s="196" t="s">
        <v>157</v>
      </c>
      <c r="C146" s="196"/>
      <c r="D146" s="196"/>
      <c r="E146" s="196"/>
      <c r="F146" s="196"/>
      <c r="G146" s="196"/>
      <c r="H146" s="6">
        <f>H76</f>
        <v>0</v>
      </c>
      <c r="I146" s="6">
        <f>I76</f>
        <v>2</v>
      </c>
      <c r="J146" s="6"/>
      <c r="K146" s="6"/>
      <c r="L146" s="6">
        <f>L76</f>
        <v>0</v>
      </c>
      <c r="M146" s="6">
        <f>M76</f>
        <v>2</v>
      </c>
      <c r="N146" s="6"/>
      <c r="O146" s="6"/>
      <c r="P146" s="6">
        <f>P76</f>
        <v>0</v>
      </c>
      <c r="Q146" s="6">
        <f>Q76</f>
        <v>2</v>
      </c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>
        <f>J146+N146+R146+V146+Z146+AD146+AH146+AL146+AP146+AT146</f>
        <v>0</v>
      </c>
      <c r="AW146" s="41"/>
    </row>
    <row r="147" spans="1:49" ht="12.75" customHeight="1" thickBot="1">
      <c r="A147" s="111"/>
      <c r="B147" s="197" t="s">
        <v>164</v>
      </c>
      <c r="C147" s="198"/>
      <c r="D147" s="198"/>
      <c r="E147" s="198"/>
      <c r="F147" s="198"/>
      <c r="G147" s="198"/>
      <c r="H147" s="58"/>
      <c r="I147" s="58"/>
      <c r="J147" s="58"/>
      <c r="K147" s="58"/>
      <c r="L147" s="58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130"/>
      <c r="AA147" s="130"/>
      <c r="AB147" s="6"/>
      <c r="AC147" s="6"/>
      <c r="AD147" s="130"/>
      <c r="AE147" s="130"/>
      <c r="AF147" s="6"/>
      <c r="AG147" s="6"/>
      <c r="AH147" s="130"/>
      <c r="AI147" s="130"/>
      <c r="AJ147" s="6"/>
      <c r="AK147" s="6"/>
      <c r="AL147" s="130"/>
      <c r="AM147" s="130"/>
      <c r="AN147" s="6"/>
      <c r="AO147" s="6"/>
      <c r="AP147" s="130"/>
      <c r="AQ147" s="130"/>
      <c r="AR147" s="6"/>
      <c r="AS147" s="6"/>
      <c r="AT147" s="130"/>
      <c r="AU147" s="130"/>
      <c r="AV147" s="6">
        <v>26</v>
      </c>
      <c r="AW147" s="41"/>
    </row>
    <row r="148" spans="1:49" ht="12.75" thickBot="1">
      <c r="A148" s="113"/>
      <c r="B148" s="101"/>
      <c r="C148" s="20" t="s">
        <v>24</v>
      </c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2"/>
      <c r="U148" s="22"/>
      <c r="V148" s="22"/>
      <c r="W148" s="22"/>
      <c r="X148" s="22"/>
      <c r="Y148" s="22"/>
      <c r="Z148" s="22"/>
      <c r="AA148" s="22"/>
      <c r="AB148" s="23"/>
      <c r="AC148" s="23"/>
      <c r="AD148" s="23"/>
      <c r="AE148" s="23"/>
      <c r="AF148" s="23"/>
      <c r="AG148" s="23"/>
      <c r="AH148" s="23"/>
      <c r="AI148" s="23"/>
      <c r="AJ148" s="21"/>
      <c r="AK148" s="21"/>
      <c r="AL148" s="21"/>
      <c r="AM148" s="21"/>
      <c r="AN148" s="23"/>
      <c r="AO148" s="62"/>
      <c r="AP148" s="62"/>
      <c r="AQ148" s="62"/>
      <c r="AR148" s="24" t="s">
        <v>138</v>
      </c>
      <c r="AS148" s="24"/>
      <c r="AT148" s="24"/>
      <c r="AU148" s="24"/>
      <c r="AV148" s="24">
        <f>SUM(AV134,AV141,AV142,AV143,AV144,AV145,AV147)</f>
        <v>300</v>
      </c>
      <c r="AW148" s="41"/>
    </row>
    <row r="150" ht="12">
      <c r="C150" s="3" t="s">
        <v>205</v>
      </c>
    </row>
    <row r="151" ht="12">
      <c r="C151" s="3" t="s">
        <v>206</v>
      </c>
    </row>
    <row r="152" ht="12">
      <c r="C152" s="3" t="s">
        <v>207</v>
      </c>
    </row>
    <row r="153" ht="12">
      <c r="C153" s="3" t="s">
        <v>208</v>
      </c>
    </row>
  </sheetData>
  <sheetProtection/>
  <mergeCells count="213">
    <mergeCell ref="J145:K145"/>
    <mergeCell ref="N145:O145"/>
    <mergeCell ref="R145:S145"/>
    <mergeCell ref="V145:W145"/>
    <mergeCell ref="B72:C72"/>
    <mergeCell ref="J72:K72"/>
    <mergeCell ref="N72:O72"/>
    <mergeCell ref="R72:S72"/>
    <mergeCell ref="V72:W72"/>
    <mergeCell ref="B76:C76"/>
    <mergeCell ref="B145:G145"/>
    <mergeCell ref="B146:G146"/>
    <mergeCell ref="B142:G142"/>
    <mergeCell ref="B143:G143"/>
    <mergeCell ref="B144:G144"/>
    <mergeCell ref="B147:G147"/>
    <mergeCell ref="AT147:AU147"/>
    <mergeCell ref="AT144:AU144"/>
    <mergeCell ref="Z147:AA147"/>
    <mergeCell ref="AD147:AE147"/>
    <mergeCell ref="AH147:AI147"/>
    <mergeCell ref="AL147:AM147"/>
    <mergeCell ref="AP147:AQ147"/>
    <mergeCell ref="AT143:AU143"/>
    <mergeCell ref="J144:K144"/>
    <mergeCell ref="N144:O144"/>
    <mergeCell ref="R144:S144"/>
    <mergeCell ref="V144:W144"/>
    <mergeCell ref="Z144:AA144"/>
    <mergeCell ref="AD144:AE144"/>
    <mergeCell ref="AH144:AI144"/>
    <mergeCell ref="AL144:AM144"/>
    <mergeCell ref="AP144:AQ144"/>
    <mergeCell ref="AT142:AU142"/>
    <mergeCell ref="J143:K143"/>
    <mergeCell ref="N143:O143"/>
    <mergeCell ref="R143:S143"/>
    <mergeCell ref="V143:W143"/>
    <mergeCell ref="Z143:AA143"/>
    <mergeCell ref="AD143:AE143"/>
    <mergeCell ref="AH143:AI143"/>
    <mergeCell ref="AL143:AM143"/>
    <mergeCell ref="AP143:AQ143"/>
    <mergeCell ref="J142:K142"/>
    <mergeCell ref="N142:O142"/>
    <mergeCell ref="R142:S142"/>
    <mergeCell ref="V142:W142"/>
    <mergeCell ref="Z142:AA142"/>
    <mergeCell ref="AD142:AE142"/>
    <mergeCell ref="AH142:AI142"/>
    <mergeCell ref="AL142:AM142"/>
    <mergeCell ref="AP142:AQ142"/>
    <mergeCell ref="AD97:AE97"/>
    <mergeCell ref="AH97:AI97"/>
    <mergeCell ref="AP97:AQ97"/>
    <mergeCell ref="AP114:AQ114"/>
    <mergeCell ref="AP141:AQ141"/>
    <mergeCell ref="AH114:AI114"/>
    <mergeCell ref="AT97:AU97"/>
    <mergeCell ref="AL97:AM97"/>
    <mergeCell ref="B2:C2"/>
    <mergeCell ref="F2:L2"/>
    <mergeCell ref="B4:C4"/>
    <mergeCell ref="B5:C5"/>
    <mergeCell ref="D5:F6"/>
    <mergeCell ref="G5:G6"/>
    <mergeCell ref="H5:AU5"/>
    <mergeCell ref="L7:O7"/>
    <mergeCell ref="AV5:AV9"/>
    <mergeCell ref="AW5:AW9"/>
    <mergeCell ref="B6:C6"/>
    <mergeCell ref="H6:O6"/>
    <mergeCell ref="P6:W6"/>
    <mergeCell ref="X6:AE6"/>
    <mergeCell ref="AF6:AM6"/>
    <mergeCell ref="AN6:AU6"/>
    <mergeCell ref="B7:C7"/>
    <mergeCell ref="H7:K7"/>
    <mergeCell ref="P7:S7"/>
    <mergeCell ref="T7:W7"/>
    <mergeCell ref="X7:AA7"/>
    <mergeCell ref="AB7:AE7"/>
    <mergeCell ref="AF7:AI7"/>
    <mergeCell ref="AR8:AU8"/>
    <mergeCell ref="P8:S8"/>
    <mergeCell ref="T8:W8"/>
    <mergeCell ref="X8:AA8"/>
    <mergeCell ref="AB8:AE8"/>
    <mergeCell ref="B9:C9"/>
    <mergeCell ref="B11:C11"/>
    <mergeCell ref="B12:C12"/>
    <mergeCell ref="AJ7:AM7"/>
    <mergeCell ref="AN7:AQ7"/>
    <mergeCell ref="AR7:AU7"/>
    <mergeCell ref="H8:K8"/>
    <mergeCell ref="L8:O8"/>
    <mergeCell ref="AF8:AI8"/>
    <mergeCell ref="AJ8:AM8"/>
    <mergeCell ref="AN8:AQ8"/>
    <mergeCell ref="B13:C13"/>
    <mergeCell ref="B14:C14"/>
    <mergeCell ref="B15:C15"/>
    <mergeCell ref="B73:C73"/>
    <mergeCell ref="B21:C21"/>
    <mergeCell ref="B47:C47"/>
    <mergeCell ref="B44:C44"/>
    <mergeCell ref="B45:C45"/>
    <mergeCell ref="B16:C16"/>
    <mergeCell ref="B17:C17"/>
    <mergeCell ref="B18:C18"/>
    <mergeCell ref="B28:AW28"/>
    <mergeCell ref="B29:C29"/>
    <mergeCell ref="B70:C70"/>
    <mergeCell ref="B46:C46"/>
    <mergeCell ref="B20:C20"/>
    <mergeCell ref="B68:C68"/>
    <mergeCell ref="B22:C22"/>
    <mergeCell ref="B36:C36"/>
    <mergeCell ref="B37:C37"/>
    <mergeCell ref="B71:C71"/>
    <mergeCell ref="B24:C24"/>
    <mergeCell ref="B74:C74"/>
    <mergeCell ref="B30:C30"/>
    <mergeCell ref="B69:C69"/>
    <mergeCell ref="B25:C25"/>
    <mergeCell ref="B65:C65"/>
    <mergeCell ref="B26:C26"/>
    <mergeCell ref="AT141:AU141"/>
    <mergeCell ref="AD141:AE141"/>
    <mergeCell ref="AH141:AI141"/>
    <mergeCell ref="AL141:AM141"/>
    <mergeCell ref="AT128:AU128"/>
    <mergeCell ref="AT114:AU114"/>
    <mergeCell ref="AP128:AQ128"/>
    <mergeCell ref="AH128:AI128"/>
    <mergeCell ref="AL128:AM128"/>
    <mergeCell ref="AL114:AM114"/>
    <mergeCell ref="Z128:AA128"/>
    <mergeCell ref="AD128:AE128"/>
    <mergeCell ref="Z114:AA114"/>
    <mergeCell ref="R85:S85"/>
    <mergeCell ref="B86:C86"/>
    <mergeCell ref="C87:H87"/>
    <mergeCell ref="B97:C97"/>
    <mergeCell ref="B114:C114"/>
    <mergeCell ref="B128:C128"/>
    <mergeCell ref="V85:W85"/>
    <mergeCell ref="B10:AW10"/>
    <mergeCell ref="B53:C53"/>
    <mergeCell ref="B54:C54"/>
    <mergeCell ref="B48:C48"/>
    <mergeCell ref="B49:C49"/>
    <mergeCell ref="B50:C50"/>
    <mergeCell ref="B51:C51"/>
    <mergeCell ref="B23:C23"/>
    <mergeCell ref="B39:C39"/>
    <mergeCell ref="B40:C40"/>
    <mergeCell ref="Z27:AA27"/>
    <mergeCell ref="AL67:AM67"/>
    <mergeCell ref="B66:C66"/>
    <mergeCell ref="B67:C67"/>
    <mergeCell ref="B84:C84"/>
    <mergeCell ref="B57:C57"/>
    <mergeCell ref="B58:C58"/>
    <mergeCell ref="B38:C38"/>
    <mergeCell ref="B80:C80"/>
    <mergeCell ref="V27:W27"/>
    <mergeCell ref="AD85:AE85"/>
    <mergeCell ref="AL85:AM85"/>
    <mergeCell ref="AD67:AE67"/>
    <mergeCell ref="AH67:AI67"/>
    <mergeCell ref="B82:C82"/>
    <mergeCell ref="B79:C79"/>
    <mergeCell ref="J85:K85"/>
    <mergeCell ref="N85:O85"/>
    <mergeCell ref="B75:C75"/>
    <mergeCell ref="Z67:AA67"/>
    <mergeCell ref="AP27:AQ27"/>
    <mergeCell ref="B41:C41"/>
    <mergeCell ref="B42:C42"/>
    <mergeCell ref="B43:C43"/>
    <mergeCell ref="B32:C32"/>
    <mergeCell ref="B33:C33"/>
    <mergeCell ref="B34:C34"/>
    <mergeCell ref="B35:C35"/>
    <mergeCell ref="R27:S27"/>
    <mergeCell ref="N27:O27"/>
    <mergeCell ref="AD27:AE27"/>
    <mergeCell ref="B62:C62"/>
    <mergeCell ref="B64:C64"/>
    <mergeCell ref="B56:C56"/>
    <mergeCell ref="B52:C52"/>
    <mergeCell ref="B59:C59"/>
    <mergeCell ref="B31:C31"/>
    <mergeCell ref="B27:C27"/>
    <mergeCell ref="B63:C63"/>
    <mergeCell ref="J27:K27"/>
    <mergeCell ref="B85:G85"/>
    <mergeCell ref="B61:C61"/>
    <mergeCell ref="B55:C55"/>
    <mergeCell ref="B78:C78"/>
    <mergeCell ref="B81:C81"/>
    <mergeCell ref="B77:C77"/>
    <mergeCell ref="B1:AW1"/>
    <mergeCell ref="B83:C83"/>
    <mergeCell ref="AT67:AU67"/>
    <mergeCell ref="J67:K67"/>
    <mergeCell ref="N67:O67"/>
    <mergeCell ref="R67:S67"/>
    <mergeCell ref="V67:W67"/>
    <mergeCell ref="AP67:AQ67"/>
    <mergeCell ref="AT27:AU27"/>
    <mergeCell ref="B60:C60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3"/>
  <rowBreaks count="3" manualBreakCount="3">
    <brk id="67" max="255" man="1"/>
    <brk id="85" max="255" man="1"/>
    <brk id="14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Kátai János</dc:creator>
  <cp:keywords/>
  <dc:description/>
  <cp:lastModifiedBy>Guthyné Kerekes Gizella</cp:lastModifiedBy>
  <cp:lastPrinted>2017-12-06T13:04:07Z</cp:lastPrinted>
  <dcterms:created xsi:type="dcterms:W3CDTF">2001-10-11T08:58:28Z</dcterms:created>
  <dcterms:modified xsi:type="dcterms:W3CDTF">2019-03-26T14:51:38Z</dcterms:modified>
  <cp:category/>
  <cp:version/>
  <cp:contentType/>
  <cp:contentStatus/>
</cp:coreProperties>
</file>